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6380" windowHeight="8190" tabRatio="50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Лист1!$5:$7</definedName>
  </definedName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315" i="1" l="1"/>
  <c r="K315" i="1" s="1"/>
  <c r="I318" i="1"/>
  <c r="I317" i="1"/>
  <c r="I316" i="1"/>
  <c r="I315" i="1"/>
  <c r="K267" i="1" l="1"/>
  <c r="K266" i="1"/>
  <c r="J265" i="1"/>
  <c r="K265" i="1" s="1"/>
  <c r="K264" i="1"/>
  <c r="K263" i="1"/>
  <c r="J263" i="1"/>
  <c r="G263" i="1"/>
  <c r="K260" i="1"/>
  <c r="K259" i="1"/>
  <c r="K258" i="1"/>
  <c r="K257" i="1"/>
  <c r="K256" i="1"/>
  <c r="G256" i="1"/>
  <c r="K255" i="1"/>
  <c r="K254" i="1"/>
  <c r="K253" i="1"/>
  <c r="K252" i="1"/>
  <c r="K251" i="1"/>
  <c r="K248" i="1"/>
  <c r="K247" i="1"/>
  <c r="J246" i="1"/>
  <c r="K246" i="1" s="1"/>
  <c r="K245" i="1"/>
  <c r="J244" i="1"/>
  <c r="K244" i="1" s="1"/>
  <c r="G244" i="1"/>
  <c r="K243" i="1"/>
  <c r="K242" i="1"/>
  <c r="K241" i="1"/>
  <c r="K240" i="1"/>
  <c r="K239" i="1"/>
  <c r="G239" i="1"/>
  <c r="K238" i="1"/>
  <c r="K237" i="1"/>
  <c r="K236" i="1"/>
  <c r="K235" i="1"/>
  <c r="K234" i="1"/>
  <c r="G234" i="1"/>
  <c r="J231" i="1"/>
  <c r="K231" i="1" s="1"/>
  <c r="J230" i="1"/>
  <c r="K230" i="1" s="1"/>
  <c r="J229" i="1"/>
  <c r="K229" i="1" s="1"/>
  <c r="K228" i="1"/>
  <c r="J227" i="1"/>
  <c r="K227" i="1" s="1"/>
  <c r="G227" i="1"/>
  <c r="J226" i="1"/>
  <c r="K226" i="1" s="1"/>
  <c r="J225" i="1"/>
  <c r="K225" i="1" s="1"/>
  <c r="J224" i="1"/>
  <c r="K224" i="1" s="1"/>
  <c r="K223" i="1"/>
  <c r="J222" i="1"/>
  <c r="K222" i="1" s="1"/>
  <c r="G222" i="1"/>
  <c r="K221" i="1"/>
  <c r="K220" i="1"/>
  <c r="K219" i="1"/>
  <c r="K218" i="1"/>
  <c r="K217" i="1"/>
  <c r="G217" i="1"/>
  <c r="J216" i="1"/>
  <c r="J215" i="1"/>
  <c r="J214" i="1"/>
  <c r="K213" i="1"/>
  <c r="I212" i="1"/>
  <c r="J212" i="1" s="1"/>
  <c r="G212" i="1"/>
  <c r="K211" i="1"/>
  <c r="K210" i="1"/>
  <c r="K209" i="1"/>
  <c r="K208" i="1"/>
  <c r="K207" i="1"/>
  <c r="K206" i="1"/>
  <c r="K205" i="1"/>
  <c r="K204" i="1"/>
  <c r="K203" i="1"/>
  <c r="K202" i="1"/>
  <c r="K215" i="1" l="1"/>
  <c r="J317" i="1"/>
  <c r="K317" i="1" s="1"/>
  <c r="K212" i="1"/>
  <c r="J314" i="1"/>
  <c r="K216" i="1"/>
  <c r="J318" i="1"/>
  <c r="K318" i="1" s="1"/>
  <c r="K214" i="1"/>
  <c r="J316" i="1"/>
  <c r="K316" i="1" s="1"/>
  <c r="K138" i="1"/>
  <c r="K142" i="1"/>
  <c r="G120" i="1"/>
  <c r="G115" i="1"/>
  <c r="K95" i="1"/>
  <c r="K96" i="1"/>
  <c r="K97" i="1"/>
  <c r="K98" i="1"/>
  <c r="K99" i="1"/>
  <c r="K100" i="1"/>
  <c r="K101" i="1"/>
  <c r="K102" i="1"/>
  <c r="K103" i="1"/>
  <c r="K104" i="1"/>
  <c r="K105" i="1"/>
  <c r="K106" i="1"/>
  <c r="K107" i="1"/>
  <c r="G281" i="1" l="1"/>
  <c r="K293" i="1" l="1"/>
  <c r="K294" i="1"/>
  <c r="G160" i="1" l="1"/>
  <c r="G143" i="1"/>
  <c r="G138" i="1"/>
  <c r="K94" i="1" l="1"/>
  <c r="K90" i="1"/>
  <c r="K89" i="1"/>
  <c r="K88" i="1"/>
  <c r="K87" i="1"/>
  <c r="K86" i="1"/>
  <c r="K85" i="1"/>
  <c r="K57" i="1"/>
  <c r="K56" i="1"/>
  <c r="K55" i="1"/>
  <c r="I11" i="1" l="1"/>
  <c r="I314" i="1" s="1"/>
  <c r="K314" i="1" s="1"/>
  <c r="G291" i="1" l="1"/>
  <c r="K149" i="1"/>
  <c r="K150" i="1"/>
  <c r="K151" i="1"/>
  <c r="K152" i="1"/>
  <c r="K148" i="1"/>
  <c r="J21" i="1"/>
  <c r="G60" i="1" l="1"/>
  <c r="G55" i="1"/>
  <c r="K68" i="1"/>
  <c r="K69" i="1"/>
  <c r="K70" i="1"/>
  <c r="K71" i="1"/>
  <c r="K67" i="1"/>
  <c r="G48" i="1"/>
  <c r="K49" i="1"/>
  <c r="K50" i="1"/>
  <c r="K48" i="1"/>
  <c r="K292" i="1"/>
  <c r="K291" i="1"/>
  <c r="K299" i="1"/>
  <c r="K300" i="1"/>
  <c r="K301" i="1"/>
  <c r="K302" i="1"/>
  <c r="K303" i="1"/>
  <c r="K304" i="1"/>
  <c r="K305" i="1"/>
  <c r="K306" i="1"/>
  <c r="K307" i="1"/>
  <c r="K308" i="1"/>
  <c r="K309" i="1"/>
  <c r="K310" i="1"/>
  <c r="K311" i="1"/>
  <c r="K298" i="1"/>
  <c r="G308" i="1"/>
  <c r="G303" i="1"/>
  <c r="G298" i="1"/>
  <c r="K40" i="1"/>
  <c r="K41" i="1"/>
  <c r="K42" i="1"/>
  <c r="K43" i="1"/>
  <c r="K44" i="1"/>
  <c r="K45" i="1"/>
  <c r="K32" i="1"/>
  <c r="K33" i="1"/>
  <c r="K34" i="1"/>
  <c r="K35" i="1"/>
  <c r="K36" i="1"/>
  <c r="K37" i="1"/>
  <c r="K38" i="1"/>
  <c r="K39" i="1"/>
  <c r="K26" i="1"/>
  <c r="K27" i="1"/>
  <c r="K28" i="1"/>
  <c r="K29" i="1"/>
  <c r="K30" i="1"/>
  <c r="K31" i="1"/>
  <c r="K25" i="1"/>
  <c r="K18" i="1"/>
  <c r="K19" i="1"/>
  <c r="K20" i="1"/>
  <c r="K21" i="1"/>
  <c r="K22" i="1"/>
  <c r="K23" i="1"/>
  <c r="K24" i="1"/>
  <c r="K14" i="1"/>
  <c r="K15" i="1"/>
  <c r="K16" i="1"/>
  <c r="K17" i="1"/>
  <c r="K12" i="1"/>
  <c r="K13" i="1"/>
  <c r="K11" i="1"/>
  <c r="G165" i="1"/>
  <c r="G155" i="1" l="1"/>
  <c r="K159" i="1"/>
  <c r="K160" i="1"/>
  <c r="K164" i="1"/>
  <c r="K165" i="1"/>
  <c r="K169" i="1"/>
  <c r="K155" i="1"/>
  <c r="K147" i="1"/>
  <c r="K143" i="1"/>
</calcChain>
</file>

<file path=xl/comments1.xml><?xml version="1.0" encoding="utf-8"?>
<comments xmlns="http://schemas.openxmlformats.org/spreadsheetml/2006/main">
  <authors>
    <author>Сергушкина</author>
  </authors>
  <commentList>
    <comment ref="C138" authorId="0">
      <text>
        <r>
          <rPr>
            <b/>
            <sz val="9"/>
            <color indexed="81"/>
            <rFont val="Tahoma"/>
            <family val="2"/>
            <charset val="204"/>
          </rPr>
          <t>Сергушкина: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43" authorId="0">
      <text>
        <r>
          <rPr>
            <b/>
            <sz val="9"/>
            <color indexed="81"/>
            <rFont val="Tahoma"/>
            <family val="2"/>
            <charset val="204"/>
          </rPr>
          <t>Сергушкина: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48" authorId="0">
      <text>
        <r>
          <rPr>
            <b/>
            <sz val="9"/>
            <color indexed="81"/>
            <rFont val="Tahoma"/>
            <family val="2"/>
            <charset val="204"/>
          </rPr>
          <t>Сергушкина: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55" authorId="0">
      <text>
        <r>
          <rPr>
            <b/>
            <sz val="9"/>
            <color indexed="81"/>
            <rFont val="Tahoma"/>
            <family val="2"/>
            <charset val="204"/>
          </rPr>
          <t>Сергушкина: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60" authorId="0">
      <text>
        <r>
          <rPr>
            <b/>
            <sz val="9"/>
            <color indexed="81"/>
            <rFont val="Tahoma"/>
            <family val="2"/>
            <charset val="204"/>
          </rPr>
          <t>Сергушкина: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65" authorId="0">
      <text>
        <r>
          <rPr>
            <b/>
            <sz val="9"/>
            <color indexed="81"/>
            <rFont val="Tahoma"/>
            <family val="2"/>
            <charset val="204"/>
          </rPr>
          <t>Сергушкина: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70" authorId="0">
      <text>
        <r>
          <rPr>
            <b/>
            <sz val="9"/>
            <color indexed="81"/>
            <rFont val="Tahoma"/>
            <family val="2"/>
            <charset val="204"/>
          </rPr>
          <t>Сергушкина: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75" authorId="0">
      <text>
        <r>
          <rPr>
            <b/>
            <sz val="9"/>
            <color indexed="81"/>
            <rFont val="Tahoma"/>
            <family val="2"/>
            <charset val="204"/>
          </rPr>
          <t>Сергушкина: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80" authorId="0">
      <text>
        <r>
          <rPr>
            <b/>
            <sz val="9"/>
            <color indexed="81"/>
            <rFont val="Tahoma"/>
            <family val="2"/>
            <charset val="204"/>
          </rPr>
          <t>Сергушкина: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85" authorId="0">
      <text>
        <r>
          <rPr>
            <b/>
            <sz val="9"/>
            <color indexed="81"/>
            <rFont val="Tahoma"/>
            <family val="2"/>
            <charset val="204"/>
          </rPr>
          <t>Сергушкина: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90" authorId="0">
      <text>
        <r>
          <rPr>
            <b/>
            <sz val="9"/>
            <color indexed="81"/>
            <rFont val="Tahoma"/>
            <family val="2"/>
            <charset val="204"/>
          </rPr>
          <t>Сергушкина: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C195" authorId="0">
      <text>
        <r>
          <rPr>
            <b/>
            <sz val="9"/>
            <color indexed="81"/>
            <rFont val="Tahoma"/>
            <family val="2"/>
            <charset val="204"/>
          </rPr>
          <t>Сергушкина: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<sst xmlns="http://schemas.openxmlformats.org/spreadsheetml/2006/main" count="483" uniqueCount="188">
  <si>
    <t xml:space="preserve">ПРИЛОЖЕНИЕ </t>
  </si>
  <si>
    <t>№ п/п</t>
  </si>
  <si>
    <t>Наименование мероприятия</t>
  </si>
  <si>
    <t>Ответственный исполнитель</t>
  </si>
  <si>
    <t>Ожидаемый результат</t>
  </si>
  <si>
    <t>Причины отклонения от планового значения показателя</t>
  </si>
  <si>
    <t>Оценка использования финансовых средств</t>
  </si>
  <si>
    <t>Наименование показателя, единица измерения, краткая характеристика мероприятия, планируемого к реализации</t>
  </si>
  <si>
    <t>целевое значение показателя, ед.</t>
  </si>
  <si>
    <t>Источники финансирования</t>
  </si>
  <si>
    <t>Степень соответствия запланированному уровню затрат, %</t>
  </si>
  <si>
    <t>Цель: Развитие человеческого капитала и социальной сферы муниципального образования</t>
  </si>
  <si>
    <t>всего:</t>
  </si>
  <si>
    <t>федеральный бюджет</t>
  </si>
  <si>
    <t>республиканский бюджет</t>
  </si>
  <si>
    <t>местный бюджет</t>
  </si>
  <si>
    <t>внебюджетные средства</t>
  </si>
  <si>
    <t>Итого общее количество выполненных мероприятий, единиц</t>
  </si>
  <si>
    <t>Общая степень достижения целевых показателей, %</t>
  </si>
  <si>
    <t>Общая степень соответствия запланированному уровню затрат</t>
  </si>
  <si>
    <t>Задача 2.1.Увеличение объема производства  продукции сельского хозяйства</t>
  </si>
  <si>
    <t>Направление 2. Развитие агропромышленного комплекса</t>
  </si>
  <si>
    <t>Направление 3.Повышение инвестиционной привлекательности</t>
  </si>
  <si>
    <t>Задача 3.1. Формирование благоприятной инвестиционной среды</t>
  </si>
  <si>
    <t>Задача 4.1.  Создание условий для продвижения на потребительский рынок качественных товаров, развитию бытовых услуг  и услуг общественного питания</t>
  </si>
  <si>
    <t>Направление 6. Развитие транспортной инфраструктуры</t>
  </si>
  <si>
    <t>Задача 6.1.Развитие и совершенствование  сети автомобильных дорог общего пользования</t>
  </si>
  <si>
    <t>Направление 7.Развитие жилищно-коммунальной сферы</t>
  </si>
  <si>
    <t>Задача 7.1.Повышение качества услуг, оказываемых населению</t>
  </si>
  <si>
    <t>Направление 8. Благоустройство  территории</t>
  </si>
  <si>
    <t>Задача 8.1. Благоустройство населенных пунктов для безопасного и комфортного проживания населения</t>
  </si>
  <si>
    <t>Цель: Основные направления повышения эффективности муниципального управления</t>
  </si>
  <si>
    <t>1.1.1.1</t>
  </si>
  <si>
    <t>1.1.1.2.</t>
  </si>
  <si>
    <t>1.1.1.3</t>
  </si>
  <si>
    <t>1.1.1.8.</t>
  </si>
  <si>
    <t>1.1.1.9.</t>
  </si>
  <si>
    <t>1.1.1.10.</t>
  </si>
  <si>
    <t>1.1.1.11.</t>
  </si>
  <si>
    <t>2.1.1.1</t>
  </si>
  <si>
    <t>Управление по социальной работе, ОСЗН по Торбеевскому району</t>
  </si>
  <si>
    <t>2.1.1.2.</t>
  </si>
  <si>
    <t>Проведение мероприятий с работодателями по трудоустройству подростков в свободное время</t>
  </si>
  <si>
    <t>3.1.1.1.</t>
  </si>
  <si>
    <t>Управление по социальной работе, отдел по делам молодежи физкультуры и спорта</t>
  </si>
  <si>
    <t xml:space="preserve">Проведение спортивных мероприятий, организация участия юных спортсменов во всероссийских, международных и республиканских мероприятиях </t>
  </si>
  <si>
    <t>4.1.1.1.</t>
  </si>
  <si>
    <t>Управление по социальной работе, отдел культуры администрации</t>
  </si>
  <si>
    <t>Направление 1.1.Развитие образования</t>
  </si>
  <si>
    <t>Задача 1.1.1. Обеспечение доступности качественного дошкольного, начального  и общего образования</t>
  </si>
  <si>
    <t>Направление 2.Развитие рынка труда, повышение доходов граждан</t>
  </si>
  <si>
    <t>Задача 2.1.1. Развитие современного рынка труда, повышение доходов населения</t>
  </si>
  <si>
    <t>Направление 3.1.Развитие физической культуры и спорта</t>
  </si>
  <si>
    <t>Задача 3.1.1. Создание условий для развития спорта и массовой физической культуры</t>
  </si>
  <si>
    <t>Направление 4.1.Развитие культуры</t>
  </si>
  <si>
    <t xml:space="preserve">Задача 4.1.1. Создание благоприятных условий для удовлетворения культурных потребностей населения и обеспечения доступа к культурным ценностям </t>
  </si>
  <si>
    <t>Направление 2.1.1. Повышение экономической эффективности промышленного производства</t>
  </si>
  <si>
    <t>Задача 2.1.1.Развитие промышленного комплекса района</t>
  </si>
  <si>
    <t>Цель: 2.Экономическое развитие, повышения конкурентоспособности и инвестиционной привлекательности муниципального образования</t>
  </si>
  <si>
    <t>Экономическое управление, управление по работе с отраслями АПК и ЛПХ</t>
  </si>
  <si>
    <t>2.2.1.1.</t>
  </si>
  <si>
    <t>2.2.1.2.</t>
  </si>
  <si>
    <t>2.2.1.3.</t>
  </si>
  <si>
    <t>2.2.1.6.</t>
  </si>
  <si>
    <t>3.3.1.1.</t>
  </si>
  <si>
    <t>Объем инвестиций в основной капитал за счет всех источников финансирования, тыс. руб</t>
  </si>
  <si>
    <t>4.4.1.1.</t>
  </si>
  <si>
    <t>Объем оборота розничной торговли во всех каналах реализации, тыс. руб.</t>
  </si>
  <si>
    <t>4.4.1.2.</t>
  </si>
  <si>
    <t>Экономическое управление</t>
  </si>
  <si>
    <t>4.4.1.4.</t>
  </si>
  <si>
    <t>4.4.1.5</t>
  </si>
  <si>
    <t>4.4.1.6.</t>
  </si>
  <si>
    <t>Объем оборота общественного питания</t>
  </si>
  <si>
    <t>4.4.1.7.</t>
  </si>
  <si>
    <t>4.4.1.8.</t>
  </si>
  <si>
    <t>4.4.1.9.</t>
  </si>
  <si>
    <t>Направление 5..Повышение уровня обеспеченности и доступности жилья для населения района, развитие жилищной сферы и достижение безопасных и комфортных условий проживания в нем</t>
  </si>
  <si>
    <t>Задача 5.1. Развитие строительства</t>
  </si>
  <si>
    <t>5.5.1.1.</t>
  </si>
  <si>
    <t>Управление строительства, архитектуры и ЖКХ</t>
  </si>
  <si>
    <t>км.</t>
  </si>
  <si>
    <t>5.5.1.2.</t>
  </si>
  <si>
    <t>5.5.1.3.</t>
  </si>
  <si>
    <t>5.5.1.4.</t>
  </si>
  <si>
    <t>6.6.1.1.</t>
  </si>
  <si>
    <t>6.6.1.2.</t>
  </si>
  <si>
    <t>7.7.1.2.</t>
  </si>
  <si>
    <t>ед</t>
  </si>
  <si>
    <t>ед.</t>
  </si>
  <si>
    <t>8.8.1.1.</t>
  </si>
  <si>
    <t>Администрация Торбеевского городского поселения</t>
  </si>
  <si>
    <t>8.8.1.2.</t>
  </si>
  <si>
    <t>Направление 9. Рост доходного потенциала</t>
  </si>
  <si>
    <t>Задача 9.1.Повышение эффективности управления муниципальными финансами</t>
  </si>
  <si>
    <t>Совершенствование бюджетного процесса, процедуры составления и организации исполнения бюджета торбеевского муниципального района</t>
  </si>
  <si>
    <t>Удельный вес расходов бюджета Торбеевского муниципального района Республики Мордовия формируемых в рамках программ, в  общем объеме расходов бюджета Торбеевского муниципального района, %</t>
  </si>
  <si>
    <t>9.9.1.1.</t>
  </si>
  <si>
    <t>9.9.1.2.</t>
  </si>
  <si>
    <t>Совершенствование бюджетного планирования</t>
  </si>
  <si>
    <t>Отклонение исполнения бюджета Торбеевского муниципального района по доходам к утвержденному уровню</t>
  </si>
  <si>
    <t>9.9.1.3.</t>
  </si>
  <si>
    <t>Финансовое управление администрации</t>
  </si>
  <si>
    <t>Обслуживание муниципального долга, тыс. руб.</t>
  </si>
  <si>
    <t>Направление 10. Повышение эффективности деятельности органов местного самоуправления</t>
  </si>
  <si>
    <t>Задача 10.1.Развитие информационного потенциала</t>
  </si>
  <si>
    <t>10.10.1.1</t>
  </si>
  <si>
    <t>Приобретение технических средств и програмного обеспечения в органах местного с амоуправления Торбеевского муниципального района для внедрения межведомственного электронного документооборота</t>
  </si>
  <si>
    <t>Финансовое управление администрации, отдел информатизации администрации</t>
  </si>
  <si>
    <t>10.10.1.2</t>
  </si>
  <si>
    <t>Приобретение лицензионного программного обеспеения и регулярное обновление</t>
  </si>
  <si>
    <t>10.10.1.3</t>
  </si>
  <si>
    <t>Приобретение локальных вычислительных сетей(оснащение рабочими станциямию серверами и оргтехникой, системным и прикладным обеспечением, средствами автоматизации</t>
  </si>
  <si>
    <t>Доля детей в возрасте 1-6 лет, стоящих на учете для определения в муниципальные дошкольные учреждения, в общей численности детей в возрасте 1-6 лет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</si>
  <si>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числе муниципальных  дошкольных образовательных  учреждений</t>
  </si>
  <si>
    <t>Темп роста объема отгруженных товаров собственного производства, выполненных работ и услуг собственными силами по видам экономической деятельности «Обрабатывающие производства», «Обеспечение электрической энергией, газом и паром; кондиционирование воздуха», «Водоснабжение; водоотведение, организация сбора и утилизации отходов, деятельность по ликвидации загрязнений»</t>
  </si>
  <si>
    <t>Производительность труда в обрабатывающих производствах</t>
  </si>
  <si>
    <t>в т.ч. Объем инвестиций в основной капитал за счет внебюджетных источников, тыс. руб.</t>
  </si>
  <si>
    <t>оборот розничной торговли в расчете на 1 жителя, руб.</t>
  </si>
  <si>
    <t>трудоустроено подростков, чел.</t>
  </si>
  <si>
    <t>2.1.1.1.</t>
  </si>
  <si>
    <t>отсутствие финансирования</t>
  </si>
  <si>
    <t>доля населения систематически занимающегося физкультурой и спортом</t>
  </si>
  <si>
    <t xml:space="preserve">Доля обучающихся,систематически занимающихся физической культурой и спортом, в общей численности обучающися </t>
  </si>
  <si>
    <t>Направление 4. Развитие инфраструктуры потребительского рынка товаров, работ и услуг.</t>
  </si>
  <si>
    <t>Реконструкция здания МБУК " Торбеевский РДК"</t>
  </si>
  <si>
    <t>3.3.1.2.</t>
  </si>
  <si>
    <t>3.3.1.3</t>
  </si>
  <si>
    <t>устройство навесов над продуктовыми прилавками на ярмарке выходного дня ООО "Торбеевское ТО"</t>
  </si>
  <si>
    <t>Своевременное обслуживание долговых обязательств в Торбеевском муниципальном районе по бюджетным кредитам перед республиканским бюджетом</t>
  </si>
  <si>
    <t>Строительство водоочистной станции  в рп. Торбеево (очистка от фтора)</t>
  </si>
  <si>
    <t>из 45 показателей: 9- выполнены, 31-  выполнены  на 100 и больше %, 5- выполнены частично</t>
  </si>
  <si>
    <t>Отчет об исполнении Плана мероприятий по реализации Стратегии социально-экономического развития  Торбеевского муниципального образования в Республике Мордовия за 2022 год</t>
  </si>
  <si>
    <t>Объем финансовых средств, запланированный по программе на 2022 год, тыс. рублей</t>
  </si>
  <si>
    <t>Фактически освоенный объем финансирования программы за 2022 год, тыс. рублей</t>
  </si>
  <si>
    <t>целевое значение показателя 2022 год</t>
  </si>
  <si>
    <t>фактическое значение показателя 2022 год</t>
  </si>
  <si>
    <t>"Строительство завода переработки ЦТФ" ОАО "Мордовский племенной центр"</t>
  </si>
  <si>
    <t xml:space="preserve"> " ООО МПК "Атяшевский" "Строительство собственной газопоршневой электростанции"</t>
  </si>
  <si>
    <t>Замена труб системы парового котла ДЕ6,5-14Г. ООО «Молоко»,</t>
  </si>
  <si>
    <t>Модернизация автоматизации парового котла ДЕ 6,5-14Г. ООО «Молоко»</t>
  </si>
  <si>
    <t>2.1.1.1.4</t>
  </si>
  <si>
    <t>Производство зерна (в первоначально оприходованном весе)</t>
  </si>
  <si>
    <t xml:space="preserve">Первый заместитель Главы Торбеевского муниципального района, начальник управления по работе с отраслями АПК и ЛПХ </t>
  </si>
  <si>
    <t>Производство зерна (в первоначально оприходованном весе), т</t>
  </si>
  <si>
    <t>Производство скота и птицы на убой (в сельскохозяйственных организациях, крестьянских (фермерских) хозяйствах, включая индивидуальных предпринимателей)</t>
  </si>
  <si>
    <t>Производство скота и птицы на убой (в сельскохозяйственных организациях, крестьянских (фермерских) хозяйствах, включая индивидуальных предпринимателей), т</t>
  </si>
  <si>
    <t>Производство молока (в сельскохозяйственных организациях, крестьянских (фермерских) хозяйствах, включая индивидуальных предпринимателей)</t>
  </si>
  <si>
    <t>Производство молока (в сельскохозяйственных организациях, крестьянских (фермерских) хозяйствах, включая индивидуальных предпринимателей), т</t>
  </si>
  <si>
    <t>98,8 %. Показатель выполнен на 98,8 % из-за прекращения деятельности КФХ «Кшеня»</t>
  </si>
  <si>
    <t>Техническая и технологическая модернизация, инновационное развитие</t>
  </si>
  <si>
    <t>Объемы приобретения сельскохозяйственными товаропроизводителями новой сельскохозяйственной техники (по льготной цене) от производителей сельскохозяйственной техники</t>
  </si>
  <si>
    <t>Объемы приобретения сельскохозяйственными товаропроизводителями новой сельскохозяйственной техники (по льготной цене) от производителей сельскохозяйственной техники, ед.</t>
  </si>
  <si>
    <t>Показатель не выполнен из-за недостатка финансовых средств с/х товаропроизводителей для приобретения новой с/х техники (по льготной цене) от производителей с/х техники</t>
  </si>
  <si>
    <t>Приобретение машин, оборудования и трансопортных средств ООО «МАПО «Торбеево»</t>
  </si>
  <si>
    <t>Затраты на формирование рабочего, продуктивного и племенного стада ООО «МАПО «Торбеево»</t>
  </si>
  <si>
    <t>Строительство и открытие нового магазина «Пятерочка». Ул. Больничная,70 ООО «Агроторг»</t>
  </si>
  <si>
    <t xml:space="preserve"> Укрепление материально- технической базы(установка системы оповещения) МБОУ "Торбеевская средняя общеобразовательная школа № 1"</t>
  </si>
  <si>
    <t xml:space="preserve">Укрепление материально- технической базы(приобретение отопительного котла и оборудования к нему")МБОУ "Жуковская средняя общеобразовательная школа" </t>
  </si>
  <si>
    <t>Укрепление материально- технической базы(приобретение отопительного котла,дверей,приборов"Интеграл-БРО-4")МБОУ "Дракинская средняя общеобразовательная школа "</t>
  </si>
  <si>
    <t>Управление по работе с учреждениями образования администрации Торбеевского муниципального района, МБОУ "Дракинская средняя общеобразовательная школа "</t>
  </si>
  <si>
    <t xml:space="preserve">Управление по работе с учреждениями образования администрации Торбеевского муниципального района, МБОУ "Жуковская средняя общеобразовательная школа" </t>
  </si>
  <si>
    <t>Управление по работе с учреждениями образования администрации Торбеевского муниципального района,  МБОУ "Торбеевская средняя общеобразовательная школа № 1"</t>
  </si>
  <si>
    <t>Обеспеченность детей дошкольного возраста местами в дошкольных образовательных организациях, чел.</t>
  </si>
  <si>
    <t>Строительство водопровода в массиве новостроящихся улиц Южная, Трудовая, Мокшанская, Производственная, Рябиновая</t>
  </si>
  <si>
    <t>Строительство  водопровода в массиве новостроящихся улиц Солнечная, Восточная рп Торбеево</t>
  </si>
  <si>
    <t xml:space="preserve">Ввод (приобретение) жилья для граждан, проживающих в сельских поселениях                   </t>
  </si>
  <si>
    <t>кв.м</t>
  </si>
  <si>
    <t>Капитальный ремонт многоквартирных домов</t>
  </si>
  <si>
    <t>шт.</t>
  </si>
  <si>
    <t>5.5.1.5.</t>
  </si>
  <si>
    <t>Строительство МКД для переселения граждан из ветхих и аварийных домов</t>
  </si>
  <si>
    <t>кв. м</t>
  </si>
  <si>
    <t>5.5.1.6.</t>
  </si>
  <si>
    <t>Обеспечение жильем детей-сирот</t>
  </si>
  <si>
    <t>Капитальный ремонт дороги рп. Торбеево -с. Дракино(3 этап)</t>
  </si>
  <si>
    <t>Текущий ремонт автомобильных дорог рп. Торбеево ул. Водная, Богдана Хмельницкого, Рабочая, Советская, подъезд к мкр. -2</t>
  </si>
  <si>
    <t>6.6.1.3.</t>
  </si>
  <si>
    <t>Капитальный ремонт автомобильных дорог в рамках национального проекта «Безопасные и качественные дороги» (автодороги г. Рузаевка -  г. Ковылкино - р. п. Торбеево и р. п. Торбеево - с. Виндрей)</t>
  </si>
  <si>
    <t xml:space="preserve">Национальный проект «Формирование комфортной городской среды» - благоустройство набережной центрального пруда по ул. Советская в р.п. Торбеево </t>
  </si>
  <si>
    <t>Текущий ремонт водопроводных сетей по ул. Водная, Сельхозтехника рп. Торбеево</t>
  </si>
  <si>
    <t>км</t>
  </si>
  <si>
    <t>Текущий ремонт здания котельной по ул. 3-й мкр. рп. Торбеево</t>
  </si>
  <si>
    <t>готовится проект, строительство на 2024 год</t>
  </si>
  <si>
    <t xml:space="preserve"> Доля муниципальных учреждений культуры, здания которых находятся  в аварийномсостоянии или требуют капитального ремонта, в общем количестве муниципальных учреждений</t>
  </si>
  <si>
    <t>2.1.1.3.</t>
  </si>
  <si>
    <t>2.1.1.4.</t>
  </si>
  <si>
    <t>7.7.1.1.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</si>
</sst>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0"/>
    <numFmt numFmtId="165" formatCode="0.0"/>
    <numFmt numFmtId="166" formatCode="_-* #,##0.00_р_._-;\-* #,##0.00_р_._-;_-* \-??_р_._-;_-@_-"/>
  </numFmts>
  <fonts count="17" x14ac:knownFonts="1">
    <font>
      <sz val="11"/>
      <color rgb="FF000000"/>
      <name val="Calibri"/>
      <family val="2"/>
      <charset val="1"/>
    </font>
    <font>
      <b/>
      <sz val="11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Calibri"/>
      <family val="2"/>
      <charset val="1"/>
    </font>
    <font>
      <b/>
      <sz val="10"/>
      <color rgb="FF000000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color rgb="FFFF0000"/>
      <name val="Calibri"/>
      <family val="2"/>
      <charset val="1"/>
    </font>
    <font>
      <sz val="10"/>
      <name val="Calibri"/>
      <family val="2"/>
      <charset val="1"/>
    </font>
    <font>
      <sz val="10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2" fillId="0" borderId="0"/>
    <xf numFmtId="166" fontId="12" fillId="0" borderId="0" applyFill="0" applyBorder="0" applyAlignment="0" applyProtection="0"/>
  </cellStyleXfs>
  <cellXfs count="296">
    <xf numFmtId="0" fontId="0" fillId="0" borderId="0" xfId="0"/>
    <xf numFmtId="0" fontId="0" fillId="0" borderId="0" xfId="0" applyAlignment="1">
      <alignment horizontal="right" vertical="top"/>
    </xf>
    <xf numFmtId="0" fontId="0" fillId="0" borderId="0" xfId="0" applyAlignment="1"/>
    <xf numFmtId="0" fontId="1" fillId="0" borderId="0" xfId="0" applyFont="1" applyAlignment="1">
      <alignment horizontal="center" wrapText="1"/>
    </xf>
    <xf numFmtId="0" fontId="6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0" fillId="0" borderId="0" xfId="0" applyAlignment="1">
      <alignment horizontal="center"/>
    </xf>
    <xf numFmtId="0" fontId="5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0" fillId="3" borderId="1" xfId="0" applyFill="1" applyBorder="1" applyAlignment="1">
      <alignment horizontal="center"/>
    </xf>
    <xf numFmtId="0" fontId="0" fillId="3" borderId="1" xfId="0" applyFill="1" applyBorder="1"/>
    <xf numFmtId="165" fontId="0" fillId="3" borderId="1" xfId="0" applyNumberFormat="1" applyFill="1" applyBorder="1"/>
    <xf numFmtId="0" fontId="1" fillId="3" borderId="1" xfId="0" applyFont="1" applyFill="1" applyBorder="1" applyAlignment="1">
      <alignment horizontal="left" vertical="top"/>
    </xf>
    <xf numFmtId="0" fontId="5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left" wrapText="1"/>
    </xf>
    <xf numFmtId="0" fontId="5" fillId="3" borderId="1" xfId="0" applyFont="1" applyFill="1" applyBorder="1"/>
    <xf numFmtId="0" fontId="1" fillId="2" borderId="1" xfId="0" applyFont="1" applyFill="1" applyBorder="1" applyAlignment="1">
      <alignment horizontal="left" vertical="top"/>
    </xf>
    <xf numFmtId="0" fontId="0" fillId="2" borderId="1" xfId="0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0" fontId="4" fillId="2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4" fillId="0" borderId="1" xfId="0" applyFont="1" applyFill="1" applyBorder="1" applyAlignment="1">
      <alignment horizontal="left" wrapText="1"/>
    </xf>
    <xf numFmtId="0" fontId="5" fillId="0" borderId="1" xfId="0" applyFont="1" applyFill="1" applyBorder="1" applyAlignment="1">
      <alignment horizontal="center"/>
    </xf>
    <xf numFmtId="0" fontId="0" fillId="0" borderId="1" xfId="0" applyFill="1" applyBorder="1"/>
    <xf numFmtId="165" fontId="0" fillId="0" borderId="1" xfId="0" applyNumberFormat="1" applyFill="1" applyBorder="1"/>
    <xf numFmtId="0" fontId="5" fillId="0" borderId="1" xfId="0" applyFont="1" applyFill="1" applyBorder="1"/>
    <xf numFmtId="0" fontId="0" fillId="0" borderId="4" xfId="0" applyFill="1" applyBorder="1"/>
    <xf numFmtId="0" fontId="2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top"/>
    </xf>
    <xf numFmtId="165" fontId="0" fillId="2" borderId="4" xfId="0" applyNumberFormat="1" applyFill="1" applyBorder="1" applyAlignment="1">
      <alignment horizontal="center" vertical="top"/>
    </xf>
    <xf numFmtId="0" fontId="2" fillId="2" borderId="1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center" vertical="top"/>
    </xf>
    <xf numFmtId="0" fontId="0" fillId="2" borderId="4" xfId="0" applyFill="1" applyBorder="1" applyAlignment="1">
      <alignment horizontal="center" vertical="top"/>
    </xf>
    <xf numFmtId="0" fontId="0" fillId="0" borderId="1" xfId="0" applyFill="1" applyBorder="1" applyAlignment="1">
      <alignment horizontal="center" vertical="top"/>
    </xf>
    <xf numFmtId="0" fontId="0" fillId="3" borderId="3" xfId="0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2" fillId="0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/>
    <xf numFmtId="0" fontId="13" fillId="3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top"/>
    </xf>
    <xf numFmtId="165" fontId="5" fillId="0" borderId="1" xfId="0" applyNumberFormat="1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vertical="top"/>
    </xf>
    <xf numFmtId="165" fontId="0" fillId="0" borderId="1" xfId="0" applyNumberFormat="1" applyFill="1" applyBorder="1" applyAlignment="1">
      <alignment vertical="top"/>
    </xf>
    <xf numFmtId="0" fontId="5" fillId="2" borderId="1" xfId="0" applyFont="1" applyFill="1" applyBorder="1"/>
    <xf numFmtId="0" fontId="0" fillId="2" borderId="1" xfId="0" applyFill="1" applyBorder="1"/>
    <xf numFmtId="0" fontId="5" fillId="2" borderId="5" xfId="0" applyFont="1" applyFill="1" applyBorder="1" applyAlignment="1">
      <alignment wrapText="1"/>
    </xf>
    <xf numFmtId="0" fontId="5" fillId="2" borderId="5" xfId="0" applyFont="1" applyFill="1" applyBorder="1" applyAlignment="1"/>
    <xf numFmtId="0" fontId="5" fillId="2" borderId="6" xfId="0" applyFont="1" applyFill="1" applyBorder="1" applyAlignment="1">
      <alignment wrapText="1"/>
    </xf>
    <xf numFmtId="0" fontId="5" fillId="2" borderId="6" xfId="0" applyFont="1" applyFill="1" applyBorder="1" applyAlignment="1"/>
    <xf numFmtId="0" fontId="5" fillId="2" borderId="7" xfId="0" applyFont="1" applyFill="1" applyBorder="1" applyAlignment="1">
      <alignment wrapText="1"/>
    </xf>
    <xf numFmtId="0" fontId="5" fillId="2" borderId="7" xfId="0" applyFont="1" applyFill="1" applyBorder="1" applyAlignment="1"/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1" xfId="0" applyFont="1" applyFill="1" applyBorder="1" applyAlignment="1"/>
    <xf numFmtId="0" fontId="0" fillId="2" borderId="1" xfId="0" applyFill="1" applyBorder="1" applyAlignment="1"/>
    <xf numFmtId="165" fontId="0" fillId="2" borderId="4" xfId="0" applyNumberFormat="1" applyFill="1" applyBorder="1" applyAlignment="1"/>
    <xf numFmtId="0" fontId="13" fillId="2" borderId="1" xfId="0" applyFont="1" applyFill="1" applyBorder="1" applyAlignment="1">
      <alignment horizontal="left" wrapText="1"/>
    </xf>
    <xf numFmtId="0" fontId="5" fillId="2" borderId="5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wrapText="1"/>
    </xf>
    <xf numFmtId="0" fontId="5" fillId="2" borderId="6" xfId="0" applyFont="1" applyFill="1" applyBorder="1" applyAlignment="1">
      <alignment wrapText="1"/>
    </xf>
    <xf numFmtId="0" fontId="5" fillId="2" borderId="7" xfId="0" applyFont="1" applyFill="1" applyBorder="1" applyAlignment="1">
      <alignment wrapText="1"/>
    </xf>
    <xf numFmtId="0" fontId="0" fillId="2" borderId="5" xfId="0" applyFill="1" applyBorder="1" applyAlignment="1">
      <alignment wrapText="1"/>
    </xf>
    <xf numFmtId="0" fontId="0" fillId="2" borderId="6" xfId="0" applyFill="1" applyBorder="1" applyAlignment="1">
      <alignment wrapText="1"/>
    </xf>
    <xf numFmtId="0" fontId="0" fillId="2" borderId="7" xfId="0" applyFill="1" applyBorder="1" applyAlignment="1">
      <alignment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0" fillId="0" borderId="10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14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Alignment="1">
      <alignment wrapText="1"/>
    </xf>
    <xf numFmtId="0" fontId="0" fillId="0" borderId="14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5" xfId="0" applyBorder="1" applyAlignment="1">
      <alignment wrapText="1"/>
    </xf>
    <xf numFmtId="0" fontId="0" fillId="2" borderId="5" xfId="0" applyFill="1" applyBorder="1" applyAlignment="1">
      <alignment vertical="top" wrapText="1"/>
    </xf>
    <xf numFmtId="0" fontId="0" fillId="2" borderId="6" xfId="0" applyFill="1" applyBorder="1" applyAlignment="1">
      <alignment vertical="top" wrapText="1"/>
    </xf>
    <xf numFmtId="0" fontId="0" fillId="2" borderId="7" xfId="0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0" fontId="5" fillId="2" borderId="7" xfId="0" applyFont="1" applyFill="1" applyBorder="1" applyAlignment="1">
      <alignment vertical="top" wrapText="1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3" borderId="5" xfId="0" applyFill="1" applyBorder="1" applyAlignment="1">
      <alignment vertical="top" wrapText="1"/>
    </xf>
    <xf numFmtId="0" fontId="0" fillId="3" borderId="6" xfId="0" applyFill="1" applyBorder="1" applyAlignment="1">
      <alignment vertical="top" wrapText="1"/>
    </xf>
    <xf numFmtId="0" fontId="0" fillId="3" borderId="7" xfId="0" applyFill="1" applyBorder="1" applyAlignment="1">
      <alignment vertical="top" wrapText="1"/>
    </xf>
    <xf numFmtId="0" fontId="5" fillId="3" borderId="5" xfId="0" applyFont="1" applyFill="1" applyBorder="1" applyAlignment="1">
      <alignment vertical="top" wrapText="1"/>
    </xf>
    <xf numFmtId="0" fontId="5" fillId="3" borderId="6" xfId="0" applyFont="1" applyFill="1" applyBorder="1" applyAlignment="1">
      <alignment vertical="top" wrapText="1"/>
    </xf>
    <xf numFmtId="0" fontId="5" fillId="3" borderId="7" xfId="0" applyFont="1" applyFill="1" applyBorder="1" applyAlignment="1">
      <alignment vertical="top" wrapText="1"/>
    </xf>
    <xf numFmtId="0" fontId="5" fillId="3" borderId="5" xfId="0" applyFont="1" applyFill="1" applyBorder="1" applyAlignment="1">
      <alignment horizontal="center" wrapText="1"/>
    </xf>
    <xf numFmtId="0" fontId="0" fillId="3" borderId="6" xfId="0" applyFill="1" applyBorder="1" applyAlignment="1">
      <alignment horizontal="center" wrapText="1"/>
    </xf>
    <xf numFmtId="0" fontId="0" fillId="3" borderId="7" xfId="0" applyFill="1" applyBorder="1" applyAlignment="1">
      <alignment horizontal="center" wrapText="1"/>
    </xf>
    <xf numFmtId="0" fontId="5" fillId="3" borderId="5" xfId="0" applyFont="1" applyFill="1" applyBorder="1" applyAlignment="1">
      <alignment wrapText="1"/>
    </xf>
    <xf numFmtId="0" fontId="0" fillId="3" borderId="6" xfId="0" applyFill="1" applyBorder="1" applyAlignment="1">
      <alignment wrapText="1"/>
    </xf>
    <xf numFmtId="0" fontId="0" fillId="3" borderId="7" xfId="0" applyFill="1" applyBorder="1" applyAlignment="1">
      <alignment wrapText="1"/>
    </xf>
    <xf numFmtId="0" fontId="5" fillId="0" borderId="5" xfId="0" applyFont="1" applyFill="1" applyBorder="1" applyAlignment="1">
      <alignment horizontal="left" vertical="top" wrapText="1"/>
    </xf>
    <xf numFmtId="0" fontId="5" fillId="0" borderId="6" xfId="0" applyFont="1" applyFill="1" applyBorder="1" applyAlignment="1">
      <alignment horizontal="left"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0" fillId="0" borderId="13" xfId="0" applyBorder="1" applyAlignment="1">
      <alignment wrapText="1"/>
    </xf>
    <xf numFmtId="0" fontId="0" fillId="0" borderId="8" xfId="0" applyBorder="1" applyAlignment="1">
      <alignment wrapText="1"/>
    </xf>
    <xf numFmtId="0" fontId="5" fillId="2" borderId="5" xfId="0" applyFont="1" applyFill="1" applyBorder="1" applyAlignment="1">
      <alignment horizontal="center" vertical="top"/>
    </xf>
    <xf numFmtId="0" fontId="5" fillId="2" borderId="6" xfId="0" applyFont="1" applyFill="1" applyBorder="1" applyAlignment="1">
      <alignment horizontal="center" vertical="top"/>
    </xf>
    <xf numFmtId="0" fontId="5" fillId="2" borderId="7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0" fillId="0" borderId="5" xfId="0" applyFill="1" applyBorder="1" applyAlignment="1">
      <alignment wrapText="1"/>
    </xf>
    <xf numFmtId="0" fontId="0" fillId="0" borderId="6" xfId="0" applyFill="1" applyBorder="1" applyAlignment="1">
      <alignment wrapText="1"/>
    </xf>
    <xf numFmtId="0" fontId="0" fillId="0" borderId="7" xfId="0" applyFill="1" applyBorder="1" applyAlignment="1">
      <alignment wrapText="1"/>
    </xf>
    <xf numFmtId="0" fontId="5" fillId="0" borderId="7" xfId="0" applyFont="1" applyFill="1" applyBorder="1" applyAlignment="1">
      <alignment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5" fillId="0" borderId="7" xfId="0" applyFont="1" applyFill="1" applyBorder="1" applyAlignment="1">
      <alignment horizontal="center" vertical="top" wrapText="1"/>
    </xf>
    <xf numFmtId="165" fontId="5" fillId="0" borderId="1" xfId="0" applyNumberFormat="1" applyFont="1" applyFill="1" applyBorder="1" applyAlignment="1">
      <alignment horizontal="center" vertical="top"/>
    </xf>
    <xf numFmtId="0" fontId="0" fillId="0" borderId="5" xfId="0" applyFill="1" applyBorder="1" applyAlignment="1">
      <alignment vertical="top" wrapText="1"/>
    </xf>
    <xf numFmtId="0" fontId="0" fillId="0" borderId="6" xfId="0" applyFill="1" applyBorder="1" applyAlignment="1">
      <alignment vertical="top" wrapText="1"/>
    </xf>
    <xf numFmtId="0" fontId="0" fillId="0" borderId="7" xfId="0" applyFill="1" applyBorder="1" applyAlignment="1">
      <alignment vertical="top" wrapText="1"/>
    </xf>
    <xf numFmtId="0" fontId="0" fillId="0" borderId="1" xfId="0" applyFill="1" applyBorder="1" applyAlignment="1">
      <alignment vertical="top"/>
    </xf>
    <xf numFmtId="0" fontId="5" fillId="0" borderId="1" xfId="0" applyFont="1" applyFill="1" applyBorder="1" applyAlignment="1">
      <alignment vertical="top"/>
    </xf>
    <xf numFmtId="0" fontId="5" fillId="0" borderId="5" xfId="0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0" fontId="5" fillId="0" borderId="7" xfId="0" applyFont="1" applyFill="1" applyBorder="1" applyAlignment="1">
      <alignment wrapText="1"/>
    </xf>
    <xf numFmtId="0" fontId="5" fillId="0" borderId="5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/>
    </xf>
    <xf numFmtId="0" fontId="5" fillId="0" borderId="1" xfId="0" applyFont="1" applyFill="1" applyBorder="1" applyAlignment="1"/>
    <xf numFmtId="0" fontId="5" fillId="0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vertical="top" wrapText="1"/>
    </xf>
    <xf numFmtId="0" fontId="0" fillId="2" borderId="1" xfId="0" applyFill="1" applyBorder="1" applyAlignment="1">
      <alignment vertical="top" wrapText="1"/>
    </xf>
    <xf numFmtId="0" fontId="5" fillId="3" borderId="6" xfId="0" applyFont="1" applyFill="1" applyBorder="1" applyAlignment="1">
      <alignment wrapText="1"/>
    </xf>
    <xf numFmtId="0" fontId="5" fillId="3" borderId="7" xfId="0" applyFont="1" applyFill="1" applyBorder="1" applyAlignment="1">
      <alignment wrapText="1"/>
    </xf>
    <xf numFmtId="0" fontId="15" fillId="0" borderId="5" xfId="0" applyFont="1" applyBorder="1" applyAlignment="1">
      <alignment horizontal="center" vertical="top" wrapText="1"/>
    </xf>
    <xf numFmtId="0" fontId="15" fillId="0" borderId="6" xfId="0" applyFont="1" applyBorder="1" applyAlignment="1">
      <alignment horizontal="center" vertical="top" wrapText="1"/>
    </xf>
    <xf numFmtId="0" fontId="15" fillId="0" borderId="7" xfId="0" applyFont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6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 vertical="top" wrapText="1"/>
    </xf>
    <xf numFmtId="165" fontId="3" fillId="0" borderId="5" xfId="0" applyNumberFormat="1" applyFont="1" applyFill="1" applyBorder="1" applyAlignment="1">
      <alignment horizontal="center" vertical="top" wrapText="1"/>
    </xf>
    <xf numFmtId="165" fontId="3" fillId="0" borderId="6" xfId="0" applyNumberFormat="1" applyFont="1" applyFill="1" applyBorder="1" applyAlignment="1">
      <alignment horizontal="center" vertical="top" wrapText="1"/>
    </xf>
    <xf numFmtId="165" fontId="3" fillId="0" borderId="7" xfId="0" applyNumberFormat="1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16" fillId="0" borderId="5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0" fillId="2" borderId="5" xfId="0" applyFill="1" applyBorder="1" applyAlignment="1">
      <alignment horizontal="center" vertical="top" wrapText="1"/>
    </xf>
    <xf numFmtId="0" fontId="0" fillId="2" borderId="6" xfId="0" applyFill="1" applyBorder="1" applyAlignment="1">
      <alignment horizontal="center" vertical="top" wrapText="1"/>
    </xf>
    <xf numFmtId="0" fontId="0" fillId="2" borderId="7" xfId="0" applyFill="1" applyBorder="1" applyAlignment="1">
      <alignment horizontal="center" vertical="top" wrapText="1"/>
    </xf>
    <xf numFmtId="165" fontId="5" fillId="2" borderId="1" xfId="0" applyNumberFormat="1" applyFont="1" applyFill="1" applyBorder="1" applyAlignment="1">
      <alignment vertical="top"/>
    </xf>
    <xf numFmtId="0" fontId="5" fillId="2" borderId="1" xfId="0" applyFont="1" applyFill="1" applyBorder="1" applyAlignment="1">
      <alignment vertical="top"/>
    </xf>
    <xf numFmtId="0" fontId="5" fillId="2" borderId="5" xfId="0" applyFont="1" applyFill="1" applyBorder="1" applyAlignment="1">
      <alignment horizontal="center" vertical="top" wrapText="1"/>
    </xf>
    <xf numFmtId="0" fontId="5" fillId="2" borderId="6" xfId="0" applyFont="1" applyFill="1" applyBorder="1" applyAlignment="1">
      <alignment horizontal="center" vertical="top" wrapText="1"/>
    </xf>
    <xf numFmtId="0" fontId="5" fillId="2" borderId="7" xfId="0" applyFont="1" applyFill="1" applyBorder="1" applyAlignment="1">
      <alignment horizontal="center" vertical="top" wrapText="1"/>
    </xf>
    <xf numFmtId="0" fontId="5" fillId="2" borderId="5" xfId="0" applyFont="1" applyFill="1" applyBorder="1" applyAlignment="1">
      <alignment vertical="top"/>
    </xf>
    <xf numFmtId="0" fontId="5" fillId="2" borderId="6" xfId="0" applyFont="1" applyFill="1" applyBorder="1" applyAlignment="1">
      <alignment vertical="top"/>
    </xf>
    <xf numFmtId="0" fontId="5" fillId="2" borderId="7" xfId="0" applyFont="1" applyFill="1" applyBorder="1" applyAlignment="1">
      <alignment vertical="top"/>
    </xf>
    <xf numFmtId="164" fontId="5" fillId="0" borderId="5" xfId="0" applyNumberFormat="1" applyFont="1" applyBorder="1" applyAlignment="1">
      <alignment wrapText="1"/>
    </xf>
    <xf numFmtId="164" fontId="5" fillId="0" borderId="6" xfId="0" applyNumberFormat="1" applyFont="1" applyBorder="1" applyAlignment="1">
      <alignment wrapText="1"/>
    </xf>
    <xf numFmtId="164" fontId="5" fillId="0" borderId="7" xfId="0" applyNumberFormat="1" applyFont="1" applyBorder="1" applyAlignment="1">
      <alignment wrapText="1"/>
    </xf>
    <xf numFmtId="0" fontId="5" fillId="0" borderId="5" xfId="0" applyFont="1" applyBorder="1" applyAlignment="1">
      <alignment wrapText="1"/>
    </xf>
    <xf numFmtId="0" fontId="5" fillId="0" borderId="6" xfId="0" applyFont="1" applyBorder="1" applyAlignment="1">
      <alignment wrapText="1"/>
    </xf>
    <xf numFmtId="0" fontId="5" fillId="0" borderId="7" xfId="0" applyFont="1" applyBorder="1" applyAlignment="1">
      <alignment wrapText="1"/>
    </xf>
    <xf numFmtId="0" fontId="5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0" fontId="5" fillId="0" borderId="7" xfId="0" applyFont="1" applyBorder="1" applyAlignment="1">
      <alignment horizontal="left" wrapText="1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165" fontId="5" fillId="0" borderId="5" xfId="0" applyNumberFormat="1" applyFont="1" applyFill="1" applyBorder="1" applyAlignment="1">
      <alignment horizontal="center" vertical="top" wrapText="1"/>
    </xf>
    <xf numFmtId="165" fontId="5" fillId="0" borderId="6" xfId="0" applyNumberFormat="1" applyFont="1" applyFill="1" applyBorder="1" applyAlignment="1">
      <alignment horizontal="center" vertical="top" wrapText="1"/>
    </xf>
    <xf numFmtId="165" fontId="5" fillId="0" borderId="7" xfId="0" applyNumberFormat="1" applyFont="1" applyFill="1" applyBorder="1" applyAlignment="1">
      <alignment horizontal="center" vertical="top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64" fontId="5" fillId="0" borderId="5" xfId="0" applyNumberFormat="1" applyFont="1" applyFill="1" applyBorder="1" applyAlignment="1">
      <alignment vertical="top" wrapText="1"/>
    </xf>
    <xf numFmtId="164" fontId="5" fillId="0" borderId="6" xfId="0" applyNumberFormat="1" applyFont="1" applyFill="1" applyBorder="1" applyAlignment="1">
      <alignment vertical="top" wrapText="1"/>
    </xf>
    <xf numFmtId="164" fontId="5" fillId="0" borderId="7" xfId="0" applyNumberFormat="1" applyFont="1" applyFill="1" applyBorder="1" applyAlignment="1">
      <alignment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0" fillId="0" borderId="5" xfId="0" applyFill="1" applyBorder="1" applyAlignment="1">
      <alignment vertical="top"/>
    </xf>
    <xf numFmtId="0" fontId="0" fillId="0" borderId="6" xfId="0" applyFill="1" applyBorder="1" applyAlignment="1">
      <alignment vertical="top"/>
    </xf>
    <xf numFmtId="0" fontId="0" fillId="0" borderId="7" xfId="0" applyFill="1" applyBorder="1" applyAlignment="1">
      <alignment vertical="top"/>
    </xf>
    <xf numFmtId="0" fontId="0" fillId="0" borderId="5" xfId="0" applyFill="1" applyBorder="1" applyAlignment="1">
      <alignment horizontal="center" vertical="top" wrapText="1"/>
    </xf>
    <xf numFmtId="0" fontId="0" fillId="0" borderId="6" xfId="0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165" fontId="0" fillId="0" borderId="1" xfId="0" applyNumberFormat="1" applyFill="1" applyBorder="1" applyAlignment="1">
      <alignment horizontal="center" vertical="top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5" fillId="0" borderId="1" xfId="0" applyFont="1" applyBorder="1" applyAlignment="1">
      <alignment horizontal="center" vertical="top" wrapText="1"/>
    </xf>
    <xf numFmtId="165" fontId="15" fillId="0" borderId="1" xfId="0" applyNumberFormat="1" applyFont="1" applyBorder="1" applyAlignment="1">
      <alignment horizontal="center" vertical="top" wrapText="1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vertical="center" wrapText="1"/>
    </xf>
    <xf numFmtId="0" fontId="0" fillId="3" borderId="1" xfId="0" applyFill="1" applyBorder="1" applyAlignment="1"/>
    <xf numFmtId="0" fontId="1" fillId="3" borderId="1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wrapText="1"/>
    </xf>
    <xf numFmtId="0" fontId="3" fillId="2" borderId="3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horizontal="center" wrapText="1"/>
    </xf>
    <xf numFmtId="0" fontId="3" fillId="0" borderId="4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vertical="top"/>
    </xf>
    <xf numFmtId="0" fontId="5" fillId="0" borderId="6" xfId="0" applyFont="1" applyFill="1" applyBorder="1" applyAlignment="1">
      <alignment vertical="top"/>
    </xf>
    <xf numFmtId="0" fontId="5" fillId="0" borderId="7" xfId="0" applyFont="1" applyFill="1" applyBorder="1" applyAlignment="1">
      <alignment vertical="top"/>
    </xf>
    <xf numFmtId="165" fontId="5" fillId="0" borderId="5" xfId="0" applyNumberFormat="1" applyFont="1" applyFill="1" applyBorder="1" applyAlignment="1">
      <alignment vertical="top"/>
    </xf>
    <xf numFmtId="165" fontId="5" fillId="0" borderId="6" xfId="0" applyNumberFormat="1" applyFont="1" applyFill="1" applyBorder="1" applyAlignment="1">
      <alignment vertical="top"/>
    </xf>
    <xf numFmtId="165" fontId="5" fillId="0" borderId="7" xfId="0" applyNumberFormat="1" applyFont="1" applyFill="1" applyBorder="1" applyAlignment="1">
      <alignment vertical="top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5" xfId="0" applyFont="1" applyFill="1" applyBorder="1" applyAlignment="1"/>
    <xf numFmtId="0" fontId="5" fillId="2" borderId="6" xfId="0" applyFont="1" applyFill="1" applyBorder="1" applyAlignment="1"/>
    <xf numFmtId="0" fontId="5" fillId="2" borderId="7" xfId="0" applyFont="1" applyFill="1" applyBorder="1" applyAlignment="1"/>
    <xf numFmtId="0" fontId="5" fillId="2" borderId="1" xfId="0" applyFont="1" applyFill="1" applyBorder="1" applyAlignment="1"/>
    <xf numFmtId="0" fontId="0" fillId="2" borderId="1" xfId="0" applyFill="1" applyBorder="1" applyAlignment="1"/>
    <xf numFmtId="0" fontId="0" fillId="2" borderId="1" xfId="0" applyFill="1" applyBorder="1" applyAlignment="1">
      <alignment vertical="top"/>
    </xf>
    <xf numFmtId="0" fontId="5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5" fontId="5" fillId="0" borderId="1" xfId="0" applyNumberFormat="1" applyFont="1" applyFill="1" applyBorder="1" applyAlignment="1">
      <alignment vertical="top" wrapText="1"/>
    </xf>
    <xf numFmtId="0" fontId="0" fillId="3" borderId="5" xfId="0" applyFill="1" applyBorder="1" applyAlignment="1">
      <alignment wrapText="1"/>
    </xf>
    <xf numFmtId="165" fontId="5" fillId="3" borderId="5" xfId="0" applyNumberFormat="1" applyFont="1" applyFill="1" applyBorder="1" applyAlignment="1"/>
    <xf numFmtId="165" fontId="5" fillId="3" borderId="6" xfId="0" applyNumberFormat="1" applyFont="1" applyFill="1" applyBorder="1" applyAlignment="1"/>
    <xf numFmtId="165" fontId="5" fillId="3" borderId="7" xfId="0" applyNumberFormat="1" applyFont="1" applyFill="1" applyBorder="1" applyAlignment="1"/>
    <xf numFmtId="165" fontId="5" fillId="0" borderId="5" xfId="0" applyNumberFormat="1" applyFont="1" applyFill="1" applyBorder="1" applyAlignment="1">
      <alignment wrapText="1"/>
    </xf>
    <xf numFmtId="165" fontId="5" fillId="0" borderId="6" xfId="0" applyNumberFormat="1" applyFont="1" applyFill="1" applyBorder="1" applyAlignment="1">
      <alignment wrapText="1"/>
    </xf>
    <xf numFmtId="165" fontId="5" fillId="0" borderId="7" xfId="0" applyNumberFormat="1" applyFont="1" applyFill="1" applyBorder="1" applyAlignment="1">
      <alignment wrapText="1"/>
    </xf>
    <xf numFmtId="0" fontId="2" fillId="0" borderId="5" xfId="0" applyFont="1" applyFill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wrapText="1"/>
    </xf>
    <xf numFmtId="0" fontId="5" fillId="3" borderId="7" xfId="0" applyFont="1" applyFill="1" applyBorder="1" applyAlignment="1">
      <alignment horizontal="center" wrapText="1"/>
    </xf>
    <xf numFmtId="165" fontId="5" fillId="3" borderId="5" xfId="0" applyNumberFormat="1" applyFont="1" applyFill="1" applyBorder="1" applyAlignment="1">
      <alignment wrapText="1"/>
    </xf>
    <xf numFmtId="165" fontId="5" fillId="3" borderId="6" xfId="0" applyNumberFormat="1" applyFont="1" applyFill="1" applyBorder="1" applyAlignment="1">
      <alignment wrapText="1"/>
    </xf>
    <xf numFmtId="165" fontId="5" fillId="3" borderId="7" xfId="0" applyNumberFormat="1" applyFont="1" applyFill="1" applyBorder="1" applyAlignment="1">
      <alignment wrapText="1"/>
    </xf>
    <xf numFmtId="0" fontId="0" fillId="2" borderId="5" xfId="0" applyFill="1" applyBorder="1" applyAlignment="1">
      <alignment vertical="top"/>
    </xf>
    <xf numFmtId="0" fontId="0" fillId="2" borderId="6" xfId="0" applyFill="1" applyBorder="1" applyAlignment="1">
      <alignment vertical="top"/>
    </xf>
    <xf numFmtId="0" fontId="0" fillId="2" borderId="7" xfId="0" applyFill="1" applyBorder="1" applyAlignment="1">
      <alignment vertical="top"/>
    </xf>
    <xf numFmtId="0" fontId="10" fillId="2" borderId="5" xfId="0" applyFont="1" applyFill="1" applyBorder="1" applyAlignment="1">
      <alignment vertical="top" wrapText="1"/>
    </xf>
    <xf numFmtId="0" fontId="10" fillId="2" borderId="6" xfId="0" applyFont="1" applyFill="1" applyBorder="1" applyAlignment="1">
      <alignment vertical="top" wrapText="1"/>
    </xf>
    <xf numFmtId="0" fontId="10" fillId="2" borderId="7" xfId="0" applyFont="1" applyFill="1" applyBorder="1" applyAlignment="1">
      <alignment vertical="top" wrapText="1"/>
    </xf>
  </cellXfs>
  <cellStyles count="3">
    <cellStyle name="Обычный" xfId="0" builtinId="0"/>
    <cellStyle name="Обычный 2 2" xfId="1"/>
    <cellStyle name="Финансовый 2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18"/>
  <sheetViews>
    <sheetView tabSelected="1" workbookViewId="0">
      <selection activeCell="D256" sqref="D256:D260"/>
    </sheetView>
  </sheetViews>
  <sheetFormatPr defaultRowHeight="15" x14ac:dyDescent="0.25"/>
  <cols>
    <col min="1" max="1" width="8.5703125" customWidth="1"/>
    <col min="2" max="2" width="16.42578125" customWidth="1"/>
    <col min="3" max="3" width="14.28515625" customWidth="1"/>
    <col min="4" max="4" width="26.5703125" customWidth="1"/>
    <col min="5" max="5" width="10.85546875" customWidth="1"/>
    <col min="6" max="8" width="8.7109375" customWidth="1"/>
    <col min="9" max="9" width="12.140625" customWidth="1"/>
    <col min="10" max="10" width="10.7109375" customWidth="1"/>
    <col min="11" max="1025" width="8.7109375" customWidth="1"/>
  </cols>
  <sheetData>
    <row r="1" spans="1:12" ht="18.75" customHeight="1" x14ac:dyDescent="0.25">
      <c r="G1" s="209" t="s">
        <v>0</v>
      </c>
      <c r="H1" s="209"/>
      <c r="I1" s="209"/>
      <c r="J1" s="209"/>
      <c r="K1" s="209"/>
      <c r="L1" s="1"/>
    </row>
    <row r="2" spans="1:12" x14ac:dyDescent="0.25">
      <c r="G2" s="2"/>
      <c r="H2" s="2"/>
      <c r="I2" s="2"/>
      <c r="J2" s="2"/>
      <c r="K2" s="2"/>
    </row>
    <row r="3" spans="1:12" ht="33.75" customHeight="1" x14ac:dyDescent="0.25">
      <c r="A3" s="210" t="s">
        <v>132</v>
      </c>
      <c r="B3" s="210"/>
      <c r="C3" s="210"/>
      <c r="D3" s="210"/>
      <c r="E3" s="210"/>
      <c r="F3" s="210"/>
      <c r="G3" s="210"/>
      <c r="H3" s="210"/>
      <c r="I3" s="210"/>
      <c r="J3" s="210"/>
      <c r="K3" s="210"/>
    </row>
    <row r="4" spans="1:12" ht="33.75" customHeight="1" x14ac:dyDescent="0.25">
      <c r="B4" s="3"/>
      <c r="C4" s="3"/>
      <c r="D4" s="3"/>
      <c r="E4" s="3"/>
      <c r="F4" s="3"/>
      <c r="G4" s="3"/>
      <c r="H4" s="3"/>
      <c r="I4" s="3"/>
      <c r="J4" s="3"/>
      <c r="K4" s="3"/>
    </row>
    <row r="5" spans="1:12" ht="33.75" customHeight="1" x14ac:dyDescent="0.25">
      <c r="A5" s="211" t="s">
        <v>1</v>
      </c>
      <c r="B5" s="212" t="s">
        <v>2</v>
      </c>
      <c r="C5" s="212" t="s">
        <v>3</v>
      </c>
      <c r="D5" s="212" t="s">
        <v>4</v>
      </c>
      <c r="E5" s="212"/>
      <c r="F5" s="212"/>
      <c r="G5" s="213" t="s">
        <v>5</v>
      </c>
      <c r="H5" s="212" t="s">
        <v>6</v>
      </c>
      <c r="I5" s="212"/>
      <c r="J5" s="212"/>
      <c r="K5" s="212"/>
    </row>
    <row r="6" spans="1:12" ht="30" customHeight="1" x14ac:dyDescent="0.25">
      <c r="A6" s="211"/>
      <c r="B6" s="212"/>
      <c r="C6" s="212"/>
      <c r="D6" s="213" t="s">
        <v>7</v>
      </c>
      <c r="E6" s="214" t="s">
        <v>8</v>
      </c>
      <c r="F6" s="214"/>
      <c r="G6" s="213"/>
      <c r="H6" s="213" t="s">
        <v>9</v>
      </c>
      <c r="I6" s="213" t="s">
        <v>133</v>
      </c>
      <c r="J6" s="213" t="s">
        <v>134</v>
      </c>
      <c r="K6" s="213" t="s">
        <v>10</v>
      </c>
    </row>
    <row r="7" spans="1:12" ht="72.75" customHeight="1" x14ac:dyDescent="0.25">
      <c r="A7" s="211"/>
      <c r="B7" s="212"/>
      <c r="C7" s="212"/>
      <c r="D7" s="213"/>
      <c r="E7" s="11" t="s">
        <v>135</v>
      </c>
      <c r="F7" s="11" t="s">
        <v>136</v>
      </c>
      <c r="G7" s="213"/>
      <c r="H7" s="213"/>
      <c r="I7" s="213"/>
      <c r="J7" s="213"/>
      <c r="K7" s="213"/>
    </row>
    <row r="8" spans="1:12" x14ac:dyDescent="0.25">
      <c r="A8" s="215" t="s">
        <v>11</v>
      </c>
      <c r="B8" s="215"/>
      <c r="C8" s="215"/>
      <c r="D8" s="215"/>
      <c r="E8" s="215"/>
      <c r="F8" s="215"/>
      <c r="G8" s="215"/>
      <c r="H8" s="215"/>
      <c r="I8" s="215"/>
      <c r="J8" s="215"/>
      <c r="K8" s="215"/>
    </row>
    <row r="9" spans="1:12" x14ac:dyDescent="0.25">
      <c r="A9" s="216" t="s">
        <v>48</v>
      </c>
      <c r="B9" s="216"/>
      <c r="C9" s="216"/>
      <c r="D9" s="216"/>
      <c r="E9" s="216"/>
      <c r="F9" s="216"/>
      <c r="G9" s="216"/>
      <c r="H9" s="216"/>
      <c r="I9" s="216"/>
      <c r="J9" s="216"/>
      <c r="K9" s="216"/>
    </row>
    <row r="10" spans="1:12" x14ac:dyDescent="0.25">
      <c r="A10" s="216" t="s">
        <v>49</v>
      </c>
      <c r="B10" s="216"/>
      <c r="C10" s="216"/>
      <c r="D10" s="216"/>
      <c r="E10" s="216"/>
      <c r="F10" s="216"/>
      <c r="G10" s="216"/>
      <c r="H10" s="216"/>
      <c r="I10" s="216"/>
      <c r="J10" s="216"/>
      <c r="K10" s="216"/>
    </row>
    <row r="11" spans="1:12" x14ac:dyDescent="0.25">
      <c r="A11" s="217" t="s">
        <v>32</v>
      </c>
      <c r="B11" s="123" t="s">
        <v>157</v>
      </c>
      <c r="C11" s="119" t="s">
        <v>162</v>
      </c>
      <c r="D11" s="119" t="s">
        <v>163</v>
      </c>
      <c r="E11" s="221">
        <v>739</v>
      </c>
      <c r="F11" s="224">
        <v>538</v>
      </c>
      <c r="G11" s="224">
        <v>72.8</v>
      </c>
      <c r="H11" s="48" t="s">
        <v>12</v>
      </c>
      <c r="I11" s="27">
        <f>I12+I13+I14+I15</f>
        <v>631.6</v>
      </c>
      <c r="J11" s="27">
        <v>631.6</v>
      </c>
      <c r="K11" s="49">
        <f>J11/I11*100</f>
        <v>100</v>
      </c>
    </row>
    <row r="12" spans="1:12" ht="39" x14ac:dyDescent="0.25">
      <c r="A12" s="218"/>
      <c r="B12" s="143"/>
      <c r="C12" s="120"/>
      <c r="D12" s="120"/>
      <c r="E12" s="222"/>
      <c r="F12" s="224"/>
      <c r="G12" s="224"/>
      <c r="H12" s="32" t="s">
        <v>13</v>
      </c>
      <c r="I12" s="27"/>
      <c r="J12" s="27"/>
      <c r="K12" s="49" t="e">
        <f t="shared" ref="K12:K38" si="0">J12/I12*100</f>
        <v>#DIV/0!</v>
      </c>
    </row>
    <row r="13" spans="1:12" ht="39" x14ac:dyDescent="0.25">
      <c r="A13" s="218"/>
      <c r="B13" s="143"/>
      <c r="C13" s="120"/>
      <c r="D13" s="120"/>
      <c r="E13" s="222"/>
      <c r="F13" s="224"/>
      <c r="G13" s="224"/>
      <c r="H13" s="32" t="s">
        <v>14</v>
      </c>
      <c r="I13" s="27">
        <v>600</v>
      </c>
      <c r="J13" s="27">
        <v>600</v>
      </c>
      <c r="K13" s="49">
        <f t="shared" si="0"/>
        <v>100</v>
      </c>
    </row>
    <row r="14" spans="1:12" ht="26.25" x14ac:dyDescent="0.25">
      <c r="A14" s="218"/>
      <c r="B14" s="143"/>
      <c r="C14" s="120"/>
      <c r="D14" s="120"/>
      <c r="E14" s="222"/>
      <c r="F14" s="224"/>
      <c r="G14" s="224"/>
      <c r="H14" s="32" t="s">
        <v>15</v>
      </c>
      <c r="I14" s="27">
        <v>31.6</v>
      </c>
      <c r="J14" s="27">
        <v>31.6</v>
      </c>
      <c r="K14" s="49">
        <f t="shared" si="0"/>
        <v>100</v>
      </c>
    </row>
    <row r="15" spans="1:12" ht="46.5" customHeight="1" x14ac:dyDescent="0.25">
      <c r="A15" s="219"/>
      <c r="B15" s="144"/>
      <c r="C15" s="220"/>
      <c r="D15" s="220"/>
      <c r="E15" s="223"/>
      <c r="F15" s="224"/>
      <c r="G15" s="224"/>
      <c r="H15" s="32" t="s">
        <v>16</v>
      </c>
      <c r="I15" s="27"/>
      <c r="J15" s="27"/>
      <c r="K15" s="49" t="e">
        <f t="shared" si="0"/>
        <v>#DIV/0!</v>
      </c>
    </row>
    <row r="16" spans="1:12" ht="35.25" customHeight="1" x14ac:dyDescent="0.25">
      <c r="A16" s="217" t="s">
        <v>33</v>
      </c>
      <c r="B16" s="123" t="s">
        <v>159</v>
      </c>
      <c r="C16" s="119" t="s">
        <v>160</v>
      </c>
      <c r="D16" s="119" t="s">
        <v>113</v>
      </c>
      <c r="E16" s="221">
        <v>0</v>
      </c>
      <c r="F16" s="221">
        <v>0</v>
      </c>
      <c r="G16" s="221">
        <v>100</v>
      </c>
      <c r="H16" s="48" t="s">
        <v>12</v>
      </c>
      <c r="I16" s="27">
        <v>210.5</v>
      </c>
      <c r="J16" s="27">
        <v>210.5</v>
      </c>
      <c r="K16" s="49">
        <f t="shared" si="0"/>
        <v>100</v>
      </c>
    </row>
    <row r="17" spans="1:11" ht="35.25" customHeight="1" x14ac:dyDescent="0.25">
      <c r="A17" s="218"/>
      <c r="B17" s="124"/>
      <c r="C17" s="120"/>
      <c r="D17" s="120"/>
      <c r="E17" s="222"/>
      <c r="F17" s="222"/>
      <c r="G17" s="222"/>
      <c r="H17" s="32" t="s">
        <v>13</v>
      </c>
      <c r="I17" s="27"/>
      <c r="J17" s="27"/>
      <c r="K17" s="49" t="e">
        <f t="shared" si="0"/>
        <v>#DIV/0!</v>
      </c>
    </row>
    <row r="18" spans="1:11" ht="35.25" customHeight="1" x14ac:dyDescent="0.25">
      <c r="A18" s="218"/>
      <c r="B18" s="124"/>
      <c r="C18" s="120"/>
      <c r="D18" s="120"/>
      <c r="E18" s="222"/>
      <c r="F18" s="222"/>
      <c r="G18" s="222"/>
      <c r="H18" s="32" t="s">
        <v>14</v>
      </c>
      <c r="I18" s="27">
        <v>200</v>
      </c>
      <c r="J18" s="27">
        <v>200</v>
      </c>
      <c r="K18" s="49">
        <f>J18/I18*100</f>
        <v>100</v>
      </c>
    </row>
    <row r="19" spans="1:11" ht="35.25" customHeight="1" x14ac:dyDescent="0.25">
      <c r="A19" s="218"/>
      <c r="B19" s="124"/>
      <c r="C19" s="120"/>
      <c r="D19" s="120"/>
      <c r="E19" s="222"/>
      <c r="F19" s="222"/>
      <c r="G19" s="222"/>
      <c r="H19" s="32" t="s">
        <v>15</v>
      </c>
      <c r="I19" s="27">
        <v>10.5</v>
      </c>
      <c r="J19" s="50">
        <v>10.5</v>
      </c>
      <c r="K19" s="49">
        <f t="shared" si="0"/>
        <v>100</v>
      </c>
    </row>
    <row r="20" spans="1:11" ht="35.25" customHeight="1" x14ac:dyDescent="0.25">
      <c r="A20" s="219"/>
      <c r="B20" s="137"/>
      <c r="C20" s="220"/>
      <c r="D20" s="220"/>
      <c r="E20" s="223"/>
      <c r="F20" s="223"/>
      <c r="G20" s="223"/>
      <c r="H20" s="32" t="s">
        <v>16</v>
      </c>
      <c r="I20" s="27"/>
      <c r="J20" s="27"/>
      <c r="K20" s="49" t="e">
        <f t="shared" si="0"/>
        <v>#DIV/0!</v>
      </c>
    </row>
    <row r="21" spans="1:11" ht="35.25" customHeight="1" x14ac:dyDescent="0.25">
      <c r="A21" s="217" t="s">
        <v>34</v>
      </c>
      <c r="B21" s="123" t="s">
        <v>158</v>
      </c>
      <c r="C21" s="119" t="s">
        <v>161</v>
      </c>
      <c r="D21" s="119" t="s">
        <v>114</v>
      </c>
      <c r="E21" s="221">
        <v>0</v>
      </c>
      <c r="F21" s="221">
        <v>100</v>
      </c>
      <c r="G21" s="221">
        <v>0</v>
      </c>
      <c r="H21" s="48" t="s">
        <v>12</v>
      </c>
      <c r="I21" s="27">
        <v>210.5</v>
      </c>
      <c r="J21" s="27">
        <f>J22+J23+J24+J25</f>
        <v>210.5</v>
      </c>
      <c r="K21" s="49">
        <f t="shared" si="0"/>
        <v>100</v>
      </c>
    </row>
    <row r="22" spans="1:11" ht="35.25" customHeight="1" x14ac:dyDescent="0.25">
      <c r="A22" s="218"/>
      <c r="B22" s="124"/>
      <c r="C22" s="120"/>
      <c r="D22" s="120"/>
      <c r="E22" s="222"/>
      <c r="F22" s="222"/>
      <c r="G22" s="222"/>
      <c r="H22" s="32" t="s">
        <v>13</v>
      </c>
      <c r="I22" s="27"/>
      <c r="J22" s="27"/>
      <c r="K22" s="49" t="e">
        <f t="shared" si="0"/>
        <v>#DIV/0!</v>
      </c>
    </row>
    <row r="23" spans="1:11" ht="35.25" customHeight="1" x14ac:dyDescent="0.25">
      <c r="A23" s="218"/>
      <c r="B23" s="124"/>
      <c r="C23" s="120"/>
      <c r="D23" s="120"/>
      <c r="E23" s="222"/>
      <c r="F23" s="222"/>
      <c r="G23" s="222"/>
      <c r="H23" s="32" t="s">
        <v>14</v>
      </c>
      <c r="I23" s="27">
        <v>200</v>
      </c>
      <c r="J23" s="27">
        <v>200</v>
      </c>
      <c r="K23" s="49">
        <f t="shared" si="0"/>
        <v>100</v>
      </c>
    </row>
    <row r="24" spans="1:11" ht="35.25" customHeight="1" x14ac:dyDescent="0.25">
      <c r="A24" s="218"/>
      <c r="B24" s="124"/>
      <c r="C24" s="120"/>
      <c r="D24" s="120"/>
      <c r="E24" s="222"/>
      <c r="F24" s="222"/>
      <c r="G24" s="222"/>
      <c r="H24" s="32" t="s">
        <v>15</v>
      </c>
      <c r="I24" s="27">
        <v>10.5</v>
      </c>
      <c r="J24" s="27">
        <v>10.5</v>
      </c>
      <c r="K24" s="49">
        <f t="shared" si="0"/>
        <v>100</v>
      </c>
    </row>
    <row r="25" spans="1:11" ht="35.25" customHeight="1" x14ac:dyDescent="0.25">
      <c r="A25" s="219"/>
      <c r="B25" s="137"/>
      <c r="C25" s="220"/>
      <c r="D25" s="220"/>
      <c r="E25" s="223"/>
      <c r="F25" s="223"/>
      <c r="G25" s="223"/>
      <c r="H25" s="32" t="s">
        <v>16</v>
      </c>
      <c r="I25" s="27"/>
      <c r="J25" s="27"/>
      <c r="K25" s="49" t="e">
        <f>J25/I25*100</f>
        <v>#DIV/0!</v>
      </c>
    </row>
    <row r="26" spans="1:11" ht="1.5" customHeight="1" x14ac:dyDescent="0.25">
      <c r="A26" s="185" t="s">
        <v>35</v>
      </c>
      <c r="B26" s="188"/>
      <c r="C26" s="191"/>
      <c r="D26" s="191"/>
      <c r="E26" s="194"/>
      <c r="F26" s="194"/>
      <c r="G26" s="194"/>
      <c r="H26" s="4" t="s">
        <v>12</v>
      </c>
      <c r="I26" s="10"/>
      <c r="J26" s="7"/>
      <c r="K26" s="9" t="e">
        <f t="shared" si="0"/>
        <v>#DIV/0!</v>
      </c>
    </row>
    <row r="27" spans="1:11" ht="135" hidden="1" customHeight="1" x14ac:dyDescent="0.25">
      <c r="A27" s="186"/>
      <c r="B27" s="189"/>
      <c r="C27" s="192"/>
      <c r="D27" s="192"/>
      <c r="E27" s="195"/>
      <c r="F27" s="195"/>
      <c r="G27" s="195"/>
      <c r="H27" s="5" t="s">
        <v>13</v>
      </c>
      <c r="I27" s="10"/>
      <c r="J27" s="7"/>
      <c r="K27" s="9" t="e">
        <f t="shared" si="0"/>
        <v>#DIV/0!</v>
      </c>
    </row>
    <row r="28" spans="1:11" ht="66" hidden="1" customHeight="1" x14ac:dyDescent="0.25">
      <c r="A28" s="186"/>
      <c r="B28" s="189"/>
      <c r="C28" s="192"/>
      <c r="D28" s="192"/>
      <c r="E28" s="195"/>
      <c r="F28" s="195"/>
      <c r="G28" s="195"/>
      <c r="H28" s="5" t="s">
        <v>14</v>
      </c>
      <c r="I28" s="10"/>
      <c r="J28" s="7"/>
      <c r="K28" s="9" t="e">
        <f t="shared" si="0"/>
        <v>#DIV/0!</v>
      </c>
    </row>
    <row r="29" spans="1:11" ht="49.5" hidden="1" customHeight="1" x14ac:dyDescent="0.25">
      <c r="A29" s="186"/>
      <c r="B29" s="189"/>
      <c r="C29" s="192"/>
      <c r="D29" s="192"/>
      <c r="E29" s="195"/>
      <c r="F29" s="195"/>
      <c r="G29" s="195"/>
      <c r="H29" s="5" t="s">
        <v>15</v>
      </c>
      <c r="I29" s="10"/>
      <c r="J29" s="7"/>
      <c r="K29" s="9" t="e">
        <f t="shared" si="0"/>
        <v>#DIV/0!</v>
      </c>
    </row>
    <row r="30" spans="1:11" ht="42.75" hidden="1" customHeight="1" x14ac:dyDescent="0.25">
      <c r="A30" s="187"/>
      <c r="B30" s="190"/>
      <c r="C30" s="193"/>
      <c r="D30" s="193"/>
      <c r="E30" s="196"/>
      <c r="F30" s="196"/>
      <c r="G30" s="196"/>
      <c r="H30" s="5" t="s">
        <v>16</v>
      </c>
      <c r="I30" s="10"/>
      <c r="J30" s="7"/>
      <c r="K30" s="9" t="e">
        <f t="shared" si="0"/>
        <v>#DIV/0!</v>
      </c>
    </row>
    <row r="31" spans="1:11" ht="1.5" customHeight="1" x14ac:dyDescent="0.25">
      <c r="A31" s="185" t="s">
        <v>36</v>
      </c>
      <c r="B31" s="188"/>
      <c r="C31" s="191"/>
      <c r="D31" s="191"/>
      <c r="E31" s="194"/>
      <c r="F31" s="200"/>
      <c r="G31" s="194"/>
      <c r="H31" s="4" t="s">
        <v>12</v>
      </c>
      <c r="I31" s="10"/>
      <c r="J31" s="7"/>
      <c r="K31" s="9" t="e">
        <f t="shared" si="0"/>
        <v>#DIV/0!</v>
      </c>
    </row>
    <row r="32" spans="1:11" ht="35.25" hidden="1" customHeight="1" x14ac:dyDescent="0.25">
      <c r="A32" s="186"/>
      <c r="B32" s="189"/>
      <c r="C32" s="192"/>
      <c r="D32" s="192"/>
      <c r="E32" s="195"/>
      <c r="F32" s="201"/>
      <c r="G32" s="195"/>
      <c r="H32" s="5" t="s">
        <v>13</v>
      </c>
      <c r="I32" s="10"/>
      <c r="J32" s="7"/>
      <c r="K32" s="9" t="e">
        <f>J32/I32*100</f>
        <v>#DIV/0!</v>
      </c>
    </row>
    <row r="33" spans="1:11" ht="35.25" hidden="1" customHeight="1" x14ac:dyDescent="0.25">
      <c r="A33" s="186"/>
      <c r="B33" s="189"/>
      <c r="C33" s="192"/>
      <c r="D33" s="192"/>
      <c r="E33" s="195"/>
      <c r="F33" s="201"/>
      <c r="G33" s="195"/>
      <c r="H33" s="5" t="s">
        <v>14</v>
      </c>
      <c r="I33" s="10"/>
      <c r="J33" s="7"/>
      <c r="K33" s="9" t="e">
        <f t="shared" si="0"/>
        <v>#DIV/0!</v>
      </c>
    </row>
    <row r="34" spans="1:11" ht="35.25" hidden="1" customHeight="1" x14ac:dyDescent="0.25">
      <c r="A34" s="186"/>
      <c r="B34" s="189"/>
      <c r="C34" s="192"/>
      <c r="D34" s="192"/>
      <c r="E34" s="195"/>
      <c r="F34" s="201"/>
      <c r="G34" s="195"/>
      <c r="H34" s="5" t="s">
        <v>15</v>
      </c>
      <c r="I34" s="10"/>
      <c r="J34" s="7"/>
      <c r="K34" s="9" t="e">
        <f t="shared" si="0"/>
        <v>#DIV/0!</v>
      </c>
    </row>
    <row r="35" spans="1:11" ht="34.5" hidden="1" customHeight="1" x14ac:dyDescent="0.25">
      <c r="A35" s="187"/>
      <c r="B35" s="190"/>
      <c r="C35" s="193"/>
      <c r="D35" s="193"/>
      <c r="E35" s="196"/>
      <c r="F35" s="202"/>
      <c r="G35" s="196"/>
      <c r="H35" s="5" t="s">
        <v>16</v>
      </c>
      <c r="I35" s="8"/>
      <c r="J35" s="7"/>
      <c r="K35" s="9" t="e">
        <f t="shared" si="0"/>
        <v>#DIV/0!</v>
      </c>
    </row>
    <row r="36" spans="1:11" ht="35.25" hidden="1" customHeight="1" x14ac:dyDescent="0.25">
      <c r="A36" s="185" t="s">
        <v>37</v>
      </c>
      <c r="B36" s="188"/>
      <c r="C36" s="191"/>
      <c r="D36" s="191"/>
      <c r="E36" s="194"/>
      <c r="F36" s="200"/>
      <c r="G36" s="194"/>
      <c r="H36" s="4" t="s">
        <v>12</v>
      </c>
      <c r="I36" s="7"/>
      <c r="J36" s="7"/>
      <c r="K36" s="9" t="e">
        <f t="shared" si="0"/>
        <v>#DIV/0!</v>
      </c>
    </row>
    <row r="37" spans="1:11" ht="35.25" hidden="1" customHeight="1" x14ac:dyDescent="0.25">
      <c r="A37" s="186"/>
      <c r="B37" s="189"/>
      <c r="C37" s="192"/>
      <c r="D37" s="192"/>
      <c r="E37" s="195"/>
      <c r="F37" s="201"/>
      <c r="G37" s="195"/>
      <c r="H37" s="5" t="s">
        <v>13</v>
      </c>
      <c r="I37" s="7"/>
      <c r="J37" s="7"/>
      <c r="K37" s="9" t="e">
        <f t="shared" si="0"/>
        <v>#DIV/0!</v>
      </c>
    </row>
    <row r="38" spans="1:11" ht="35.25" hidden="1" customHeight="1" x14ac:dyDescent="0.25">
      <c r="A38" s="186"/>
      <c r="B38" s="189"/>
      <c r="C38" s="192"/>
      <c r="D38" s="192"/>
      <c r="E38" s="195"/>
      <c r="F38" s="201"/>
      <c r="G38" s="195"/>
      <c r="H38" s="5" t="s">
        <v>14</v>
      </c>
      <c r="I38" s="7"/>
      <c r="J38" s="7"/>
      <c r="K38" s="9" t="e">
        <f t="shared" si="0"/>
        <v>#DIV/0!</v>
      </c>
    </row>
    <row r="39" spans="1:11" ht="35.25" hidden="1" customHeight="1" x14ac:dyDescent="0.25">
      <c r="A39" s="186"/>
      <c r="B39" s="189"/>
      <c r="C39" s="192"/>
      <c r="D39" s="192"/>
      <c r="E39" s="195"/>
      <c r="F39" s="201"/>
      <c r="G39" s="195"/>
      <c r="H39" s="5" t="s">
        <v>15</v>
      </c>
      <c r="I39" s="7"/>
      <c r="J39" s="7"/>
      <c r="K39" s="9" t="e">
        <f>J39/I39*100</f>
        <v>#DIV/0!</v>
      </c>
    </row>
    <row r="40" spans="1:11" ht="35.25" hidden="1" customHeight="1" x14ac:dyDescent="0.25">
      <c r="A40" s="187"/>
      <c r="B40" s="190"/>
      <c r="C40" s="193"/>
      <c r="D40" s="193"/>
      <c r="E40" s="196"/>
      <c r="F40" s="202"/>
      <c r="G40" s="196"/>
      <c r="H40" s="5" t="s">
        <v>16</v>
      </c>
      <c r="I40" s="7"/>
      <c r="J40" s="7"/>
      <c r="K40" s="9" t="e">
        <f>J40/I40*100</f>
        <v>#DIV/0!</v>
      </c>
    </row>
    <row r="41" spans="1:11" ht="35.25" hidden="1" customHeight="1" x14ac:dyDescent="0.25">
      <c r="A41" s="185" t="s">
        <v>38</v>
      </c>
      <c r="B41" s="188"/>
      <c r="C41" s="191"/>
      <c r="D41" s="191"/>
      <c r="E41" s="194"/>
      <c r="F41" s="194"/>
      <c r="G41" s="194"/>
      <c r="H41" s="4" t="s">
        <v>12</v>
      </c>
      <c r="I41" s="10"/>
      <c r="J41" s="7"/>
      <c r="K41" s="9" t="e">
        <f t="shared" ref="K41:K45" si="1">J41/I41*100</f>
        <v>#DIV/0!</v>
      </c>
    </row>
    <row r="42" spans="1:11" ht="35.25" hidden="1" customHeight="1" x14ac:dyDescent="0.25">
      <c r="A42" s="186"/>
      <c r="B42" s="189"/>
      <c r="C42" s="192"/>
      <c r="D42" s="192"/>
      <c r="E42" s="195"/>
      <c r="F42" s="195"/>
      <c r="G42" s="195"/>
      <c r="H42" s="5" t="s">
        <v>13</v>
      </c>
      <c r="I42" s="10"/>
      <c r="J42" s="7"/>
      <c r="K42" s="9" t="e">
        <f t="shared" si="1"/>
        <v>#DIV/0!</v>
      </c>
    </row>
    <row r="43" spans="1:11" ht="35.25" hidden="1" customHeight="1" x14ac:dyDescent="0.25">
      <c r="A43" s="186"/>
      <c r="B43" s="189"/>
      <c r="C43" s="192"/>
      <c r="D43" s="192"/>
      <c r="E43" s="195"/>
      <c r="F43" s="195"/>
      <c r="G43" s="195"/>
      <c r="H43" s="5" t="s">
        <v>14</v>
      </c>
      <c r="I43" s="10"/>
      <c r="J43" s="7"/>
      <c r="K43" s="9" t="e">
        <f t="shared" si="1"/>
        <v>#DIV/0!</v>
      </c>
    </row>
    <row r="44" spans="1:11" ht="35.25" hidden="1" customHeight="1" x14ac:dyDescent="0.25">
      <c r="A44" s="186"/>
      <c r="B44" s="189"/>
      <c r="C44" s="192"/>
      <c r="D44" s="192"/>
      <c r="E44" s="195"/>
      <c r="F44" s="195"/>
      <c r="G44" s="195"/>
      <c r="H44" s="5" t="s">
        <v>15</v>
      </c>
      <c r="I44" s="10"/>
      <c r="J44" s="7"/>
      <c r="K44" s="9" t="e">
        <f t="shared" si="1"/>
        <v>#DIV/0!</v>
      </c>
    </row>
    <row r="45" spans="1:11" ht="21" hidden="1" customHeight="1" x14ac:dyDescent="0.25">
      <c r="A45" s="187"/>
      <c r="B45" s="190"/>
      <c r="C45" s="193"/>
      <c r="D45" s="193"/>
      <c r="E45" s="196"/>
      <c r="F45" s="196"/>
      <c r="G45" s="196"/>
      <c r="H45" s="5" t="s">
        <v>16</v>
      </c>
      <c r="I45" s="8"/>
      <c r="J45" s="7"/>
      <c r="K45" s="9" t="e">
        <f t="shared" si="1"/>
        <v>#DIV/0!</v>
      </c>
    </row>
    <row r="46" spans="1:11" x14ac:dyDescent="0.25">
      <c r="A46" s="133" t="s">
        <v>50</v>
      </c>
      <c r="B46" s="133"/>
      <c r="C46" s="133"/>
      <c r="D46" s="133"/>
      <c r="E46" s="133"/>
      <c r="F46" s="133"/>
      <c r="G46" s="133"/>
      <c r="H46" s="133"/>
      <c r="I46" s="133"/>
      <c r="J46" s="133"/>
      <c r="K46" s="133"/>
    </row>
    <row r="47" spans="1:11" x14ac:dyDescent="0.25">
      <c r="A47" s="133" t="s">
        <v>51</v>
      </c>
      <c r="B47" s="133"/>
      <c r="C47" s="133"/>
      <c r="D47" s="133"/>
      <c r="E47" s="133"/>
      <c r="F47" s="133"/>
      <c r="G47" s="133"/>
      <c r="H47" s="133"/>
      <c r="I47" s="133"/>
      <c r="J47" s="133"/>
      <c r="K47" s="133"/>
    </row>
    <row r="48" spans="1:11" ht="37.5" customHeight="1" x14ac:dyDescent="0.25">
      <c r="A48" s="142" t="s">
        <v>120</v>
      </c>
      <c r="B48" s="123" t="s">
        <v>42</v>
      </c>
      <c r="C48" s="123" t="s">
        <v>40</v>
      </c>
      <c r="D48" s="150" t="s">
        <v>119</v>
      </c>
      <c r="E48" s="138">
        <v>86</v>
      </c>
      <c r="F48" s="138">
        <v>54</v>
      </c>
      <c r="G48" s="197">
        <f>F48/E48*100</f>
        <v>62.790697674418603</v>
      </c>
      <c r="H48" s="48" t="s">
        <v>12</v>
      </c>
      <c r="I48" s="39">
        <v>240</v>
      </c>
      <c r="J48" s="51">
        <v>120.5</v>
      </c>
      <c r="K48" s="52">
        <f>J48/I48*100</f>
        <v>50.208333333333336</v>
      </c>
    </row>
    <row r="49" spans="1:11" ht="37.5" customHeight="1" x14ac:dyDescent="0.25">
      <c r="A49" s="143"/>
      <c r="B49" s="124"/>
      <c r="C49" s="124"/>
      <c r="D49" s="151"/>
      <c r="E49" s="139"/>
      <c r="F49" s="139"/>
      <c r="G49" s="198"/>
      <c r="H49" s="42" t="s">
        <v>13</v>
      </c>
      <c r="I49" s="39"/>
      <c r="J49" s="51"/>
      <c r="K49" s="52" t="e">
        <f t="shared" ref="K49:K50" si="2">J49/I49*100</f>
        <v>#DIV/0!</v>
      </c>
    </row>
    <row r="50" spans="1:11" ht="37.5" customHeight="1" x14ac:dyDescent="0.25">
      <c r="A50" s="143"/>
      <c r="B50" s="124"/>
      <c r="C50" s="124"/>
      <c r="D50" s="151"/>
      <c r="E50" s="139"/>
      <c r="F50" s="139"/>
      <c r="G50" s="198"/>
      <c r="H50" s="42" t="s">
        <v>14</v>
      </c>
      <c r="I50" s="39">
        <v>240</v>
      </c>
      <c r="J50" s="51">
        <v>120.5</v>
      </c>
      <c r="K50" s="52">
        <f t="shared" si="2"/>
        <v>50.208333333333336</v>
      </c>
    </row>
    <row r="51" spans="1:11" ht="37.5" customHeight="1" x14ac:dyDescent="0.25">
      <c r="A51" s="143"/>
      <c r="B51" s="124"/>
      <c r="C51" s="124"/>
      <c r="D51" s="151"/>
      <c r="E51" s="139"/>
      <c r="F51" s="139"/>
      <c r="G51" s="198"/>
      <c r="H51" s="42" t="s">
        <v>15</v>
      </c>
      <c r="I51" s="39"/>
      <c r="J51" s="51"/>
      <c r="K51" s="51"/>
    </row>
    <row r="52" spans="1:11" ht="37.5" customHeight="1" x14ac:dyDescent="0.25">
      <c r="A52" s="144"/>
      <c r="B52" s="137"/>
      <c r="C52" s="137"/>
      <c r="D52" s="152"/>
      <c r="E52" s="140"/>
      <c r="F52" s="140"/>
      <c r="G52" s="199"/>
      <c r="H52" s="42" t="s">
        <v>16</v>
      </c>
      <c r="I52" s="39"/>
      <c r="J52" s="51"/>
      <c r="K52" s="51"/>
    </row>
    <row r="53" spans="1:11" x14ac:dyDescent="0.25">
      <c r="A53" s="133" t="s">
        <v>52</v>
      </c>
      <c r="B53" s="133"/>
      <c r="C53" s="133"/>
      <c r="D53" s="133"/>
      <c r="E53" s="133"/>
      <c r="F53" s="133"/>
      <c r="G53" s="133"/>
      <c r="H53" s="133"/>
      <c r="I53" s="133"/>
      <c r="J53" s="133"/>
      <c r="K53" s="133"/>
    </row>
    <row r="54" spans="1:11" x14ac:dyDescent="0.25">
      <c r="A54" s="133" t="s">
        <v>53</v>
      </c>
      <c r="B54" s="133"/>
      <c r="C54" s="133"/>
      <c r="D54" s="133"/>
      <c r="E54" s="133"/>
      <c r="F54" s="133"/>
      <c r="G54" s="133"/>
      <c r="H54" s="133"/>
      <c r="I54" s="133"/>
      <c r="J54" s="133"/>
      <c r="K54" s="133"/>
    </row>
    <row r="55" spans="1:11" ht="15" customHeight="1" x14ac:dyDescent="0.25">
      <c r="A55" s="178" t="s">
        <v>43</v>
      </c>
      <c r="B55" s="102" t="s">
        <v>45</v>
      </c>
      <c r="C55" s="102" t="s">
        <v>44</v>
      </c>
      <c r="D55" s="179" t="s">
        <v>122</v>
      </c>
      <c r="E55" s="129">
        <v>42</v>
      </c>
      <c r="F55" s="182">
        <v>49.5</v>
      </c>
      <c r="G55" s="177">
        <f>F55/E55*100</f>
        <v>117.85714285714286</v>
      </c>
      <c r="H55" s="19" t="s">
        <v>12</v>
      </c>
      <c r="I55" s="39">
        <v>149</v>
      </c>
      <c r="J55" s="34">
        <v>149</v>
      </c>
      <c r="K55" s="35">
        <f>J55/I55*100</f>
        <v>100</v>
      </c>
    </row>
    <row r="56" spans="1:11" ht="38.25" customHeight="1" x14ac:dyDescent="0.25">
      <c r="A56" s="178"/>
      <c r="B56" s="103"/>
      <c r="C56" s="103"/>
      <c r="D56" s="180"/>
      <c r="E56" s="130"/>
      <c r="F56" s="183"/>
      <c r="G56" s="177"/>
      <c r="H56" s="36" t="s">
        <v>13</v>
      </c>
      <c r="I56" s="39"/>
      <c r="J56" s="34"/>
      <c r="K56" s="35" t="e">
        <f t="shared" ref="K56:K57" si="3">J56/I56*100</f>
        <v>#DIV/0!</v>
      </c>
    </row>
    <row r="57" spans="1:11" ht="38.25" customHeight="1" x14ac:dyDescent="0.25">
      <c r="A57" s="178"/>
      <c r="B57" s="103"/>
      <c r="C57" s="103"/>
      <c r="D57" s="180"/>
      <c r="E57" s="130"/>
      <c r="F57" s="183"/>
      <c r="G57" s="177"/>
      <c r="H57" s="36" t="s">
        <v>14</v>
      </c>
      <c r="I57" s="39">
        <v>149</v>
      </c>
      <c r="J57" s="34">
        <v>149</v>
      </c>
      <c r="K57" s="35">
        <f t="shared" si="3"/>
        <v>100</v>
      </c>
    </row>
    <row r="58" spans="1:11" ht="25.5" customHeight="1" x14ac:dyDescent="0.25">
      <c r="A58" s="178"/>
      <c r="B58" s="103"/>
      <c r="C58" s="103"/>
      <c r="D58" s="180"/>
      <c r="E58" s="130"/>
      <c r="F58" s="183"/>
      <c r="G58" s="177"/>
      <c r="H58" s="36" t="s">
        <v>15</v>
      </c>
      <c r="I58" s="37"/>
      <c r="J58" s="37"/>
      <c r="K58" s="37"/>
    </row>
    <row r="59" spans="1:11" ht="37.5" customHeight="1" x14ac:dyDescent="0.25">
      <c r="A59" s="178"/>
      <c r="B59" s="104"/>
      <c r="C59" s="104"/>
      <c r="D59" s="181"/>
      <c r="E59" s="131"/>
      <c r="F59" s="184"/>
      <c r="G59" s="177"/>
      <c r="H59" s="36" t="s">
        <v>16</v>
      </c>
      <c r="I59" s="37"/>
      <c r="J59" s="37"/>
      <c r="K59" s="37"/>
    </row>
    <row r="60" spans="1:11" ht="24.75" customHeight="1" x14ac:dyDescent="0.25">
      <c r="A60" s="99"/>
      <c r="B60" s="102"/>
      <c r="C60" s="102"/>
      <c r="D60" s="174" t="s">
        <v>123</v>
      </c>
      <c r="E60" s="174">
        <v>87.4</v>
      </c>
      <c r="F60" s="174">
        <v>83.8</v>
      </c>
      <c r="G60" s="177">
        <f>F60/E60*100</f>
        <v>95.881006864988549</v>
      </c>
      <c r="H60" s="19" t="s">
        <v>12</v>
      </c>
      <c r="I60" s="34"/>
      <c r="J60" s="34"/>
      <c r="K60" s="35"/>
    </row>
    <row r="61" spans="1:11" ht="24.75" customHeight="1" x14ac:dyDescent="0.25">
      <c r="A61" s="100"/>
      <c r="B61" s="103"/>
      <c r="C61" s="103"/>
      <c r="D61" s="175"/>
      <c r="E61" s="175"/>
      <c r="F61" s="175"/>
      <c r="G61" s="177"/>
      <c r="H61" s="36" t="s">
        <v>13</v>
      </c>
      <c r="I61" s="34"/>
      <c r="J61" s="34"/>
      <c r="K61" s="35"/>
    </row>
    <row r="62" spans="1:11" ht="24.75" customHeight="1" x14ac:dyDescent="0.25">
      <c r="A62" s="100"/>
      <c r="B62" s="103"/>
      <c r="C62" s="103"/>
      <c r="D62" s="175"/>
      <c r="E62" s="175"/>
      <c r="F62" s="175"/>
      <c r="G62" s="177"/>
      <c r="H62" s="36" t="s">
        <v>14</v>
      </c>
      <c r="I62" s="34"/>
      <c r="J62" s="34"/>
      <c r="K62" s="35"/>
    </row>
    <row r="63" spans="1:11" ht="24.75" customHeight="1" x14ac:dyDescent="0.25">
      <c r="A63" s="100"/>
      <c r="B63" s="103"/>
      <c r="C63" s="103"/>
      <c r="D63" s="175"/>
      <c r="E63" s="175"/>
      <c r="F63" s="175"/>
      <c r="G63" s="177"/>
      <c r="H63" s="36" t="s">
        <v>15</v>
      </c>
      <c r="I63" s="34"/>
      <c r="J63" s="34"/>
      <c r="K63" s="38"/>
    </row>
    <row r="64" spans="1:11" ht="41.25" customHeight="1" x14ac:dyDescent="0.25">
      <c r="A64" s="101"/>
      <c r="B64" s="104"/>
      <c r="C64" s="104"/>
      <c r="D64" s="176"/>
      <c r="E64" s="176"/>
      <c r="F64" s="176"/>
      <c r="G64" s="177"/>
      <c r="H64" s="36" t="s">
        <v>16</v>
      </c>
      <c r="I64" s="34"/>
      <c r="J64" s="34"/>
      <c r="K64" s="38"/>
    </row>
    <row r="65" spans="1:11" ht="24.75" customHeight="1" x14ac:dyDescent="0.25">
      <c r="A65" s="203" t="s">
        <v>54</v>
      </c>
      <c r="B65" s="204"/>
      <c r="C65" s="204"/>
      <c r="D65" s="204"/>
      <c r="E65" s="204"/>
      <c r="F65" s="204"/>
      <c r="G65" s="204"/>
      <c r="H65" s="204"/>
      <c r="I65" s="204"/>
      <c r="J65" s="204"/>
      <c r="K65" s="205"/>
    </row>
    <row r="66" spans="1:11" ht="27.75" customHeight="1" x14ac:dyDescent="0.25">
      <c r="A66" s="206" t="s">
        <v>55</v>
      </c>
      <c r="B66" s="207"/>
      <c r="C66" s="207"/>
      <c r="D66" s="207"/>
      <c r="E66" s="207"/>
      <c r="F66" s="207"/>
      <c r="G66" s="207"/>
      <c r="H66" s="207"/>
      <c r="I66" s="207"/>
      <c r="J66" s="207"/>
      <c r="K66" s="208"/>
    </row>
    <row r="67" spans="1:11" ht="24.75" customHeight="1" x14ac:dyDescent="0.25">
      <c r="A67" s="225" t="s">
        <v>46</v>
      </c>
      <c r="B67" s="123" t="s">
        <v>125</v>
      </c>
      <c r="C67" s="123" t="s">
        <v>47</v>
      </c>
      <c r="D67" s="138" t="s">
        <v>184</v>
      </c>
      <c r="E67" s="150">
        <v>58.8</v>
      </c>
      <c r="F67" s="150">
        <v>58.8</v>
      </c>
      <c r="G67" s="123">
        <v>100</v>
      </c>
      <c r="H67" s="23" t="s">
        <v>12</v>
      </c>
      <c r="I67" s="39">
        <v>26180.9</v>
      </c>
      <c r="J67" s="39">
        <v>26074.400000000001</v>
      </c>
      <c r="K67" s="39">
        <f>J67/I67*100</f>
        <v>99.59321490093923</v>
      </c>
    </row>
    <row r="68" spans="1:11" ht="24.75" customHeight="1" x14ac:dyDescent="0.25">
      <c r="A68" s="226"/>
      <c r="B68" s="124"/>
      <c r="C68" s="124"/>
      <c r="D68" s="229"/>
      <c r="E68" s="151"/>
      <c r="F68" s="151"/>
      <c r="G68" s="124"/>
      <c r="H68" s="42" t="s">
        <v>13</v>
      </c>
      <c r="I68" s="39">
        <v>22114.6</v>
      </c>
      <c r="J68" s="39">
        <v>22114.6</v>
      </c>
      <c r="K68" s="39">
        <f t="shared" ref="K68:K71" si="4">J68/I68*100</f>
        <v>100</v>
      </c>
    </row>
    <row r="69" spans="1:11" ht="24.75" customHeight="1" x14ac:dyDescent="0.25">
      <c r="A69" s="226"/>
      <c r="B69" s="124"/>
      <c r="C69" s="124"/>
      <c r="D69" s="229"/>
      <c r="E69" s="151"/>
      <c r="F69" s="151"/>
      <c r="G69" s="124"/>
      <c r="H69" s="42" t="s">
        <v>14</v>
      </c>
      <c r="I69" s="39">
        <v>3600.1</v>
      </c>
      <c r="J69" s="39">
        <v>3600.1</v>
      </c>
      <c r="K69" s="39">
        <f t="shared" si="4"/>
        <v>100</v>
      </c>
    </row>
    <row r="70" spans="1:11" ht="24.75" customHeight="1" x14ac:dyDescent="0.25">
      <c r="A70" s="226"/>
      <c r="B70" s="124"/>
      <c r="C70" s="124"/>
      <c r="D70" s="229"/>
      <c r="E70" s="151"/>
      <c r="F70" s="151"/>
      <c r="G70" s="124"/>
      <c r="H70" s="42" t="s">
        <v>15</v>
      </c>
      <c r="I70" s="39">
        <v>466.2</v>
      </c>
      <c r="J70" s="39">
        <v>359.7</v>
      </c>
      <c r="K70" s="39">
        <f t="shared" si="4"/>
        <v>77.155727155727163</v>
      </c>
    </row>
    <row r="71" spans="1:11" ht="24.75" customHeight="1" x14ac:dyDescent="0.25">
      <c r="A71" s="227"/>
      <c r="B71" s="137"/>
      <c r="C71" s="137"/>
      <c r="D71" s="230"/>
      <c r="E71" s="152"/>
      <c r="F71" s="152"/>
      <c r="G71" s="137"/>
      <c r="H71" s="42" t="s">
        <v>16</v>
      </c>
      <c r="I71" s="39"/>
      <c r="J71" s="39"/>
      <c r="K71" s="39" t="e">
        <f t="shared" si="4"/>
        <v>#DIV/0!</v>
      </c>
    </row>
    <row r="72" spans="1:11" ht="2.25" customHeight="1" x14ac:dyDescent="0.25">
      <c r="A72" s="99"/>
      <c r="B72" s="102"/>
      <c r="C72" s="102"/>
      <c r="D72" s="129"/>
      <c r="E72" s="129"/>
      <c r="F72" s="99"/>
      <c r="G72" s="102"/>
      <c r="H72" s="19"/>
      <c r="I72" s="34"/>
      <c r="J72" s="34"/>
      <c r="K72" s="34"/>
    </row>
    <row r="73" spans="1:11" ht="24.75" hidden="1" customHeight="1" x14ac:dyDescent="0.25">
      <c r="A73" s="100"/>
      <c r="B73" s="103"/>
      <c r="C73" s="103"/>
      <c r="D73" s="130"/>
      <c r="E73" s="130"/>
      <c r="F73" s="100"/>
      <c r="G73" s="103"/>
      <c r="H73" s="36"/>
      <c r="I73" s="34"/>
      <c r="J73" s="34"/>
      <c r="K73" s="34"/>
    </row>
    <row r="74" spans="1:11" ht="24.75" hidden="1" customHeight="1" x14ac:dyDescent="0.25">
      <c r="A74" s="100"/>
      <c r="B74" s="103"/>
      <c r="C74" s="103"/>
      <c r="D74" s="130"/>
      <c r="E74" s="130"/>
      <c r="F74" s="100"/>
      <c r="G74" s="103"/>
      <c r="H74" s="36"/>
      <c r="I74" s="34"/>
      <c r="J74" s="34"/>
      <c r="K74" s="34"/>
    </row>
    <row r="75" spans="1:11" ht="24.75" hidden="1" customHeight="1" x14ac:dyDescent="0.25">
      <c r="A75" s="100"/>
      <c r="B75" s="103"/>
      <c r="C75" s="103"/>
      <c r="D75" s="130"/>
      <c r="E75" s="130"/>
      <c r="F75" s="100"/>
      <c r="G75" s="103"/>
      <c r="H75" s="36"/>
      <c r="I75" s="34"/>
      <c r="J75" s="34"/>
      <c r="K75" s="34"/>
    </row>
    <row r="76" spans="1:11" ht="24.75" hidden="1" customHeight="1" x14ac:dyDescent="0.25">
      <c r="A76" s="101"/>
      <c r="B76" s="104"/>
      <c r="C76" s="104"/>
      <c r="D76" s="131"/>
      <c r="E76" s="131"/>
      <c r="F76" s="101"/>
      <c r="G76" s="104"/>
      <c r="H76" s="36"/>
      <c r="I76" s="34"/>
      <c r="J76" s="34"/>
      <c r="K76" s="34"/>
    </row>
    <row r="77" spans="1:11" ht="24.75" hidden="1" customHeight="1" x14ac:dyDescent="0.25">
      <c r="A77" s="99"/>
      <c r="B77" s="102"/>
      <c r="C77" s="102"/>
      <c r="D77" s="129"/>
      <c r="E77" s="129"/>
      <c r="F77" s="99"/>
      <c r="G77" s="102"/>
      <c r="H77" s="19"/>
      <c r="I77" s="37"/>
      <c r="J77" s="37"/>
      <c r="K77" s="34"/>
    </row>
    <row r="78" spans="1:11" ht="24.75" hidden="1" customHeight="1" x14ac:dyDescent="0.25">
      <c r="A78" s="100"/>
      <c r="B78" s="103"/>
      <c r="C78" s="103"/>
      <c r="D78" s="130"/>
      <c r="E78" s="130"/>
      <c r="F78" s="100"/>
      <c r="G78" s="103"/>
      <c r="H78" s="36"/>
      <c r="I78" s="37"/>
      <c r="J78" s="37"/>
      <c r="K78" s="34"/>
    </row>
    <row r="79" spans="1:11" ht="24.75" hidden="1" customHeight="1" x14ac:dyDescent="0.25">
      <c r="A79" s="100"/>
      <c r="B79" s="103"/>
      <c r="C79" s="103"/>
      <c r="D79" s="130"/>
      <c r="E79" s="130"/>
      <c r="F79" s="100"/>
      <c r="G79" s="103"/>
      <c r="H79" s="36"/>
      <c r="I79" s="37"/>
      <c r="J79" s="37"/>
      <c r="K79" s="34"/>
    </row>
    <row r="80" spans="1:11" ht="24.75" hidden="1" customHeight="1" x14ac:dyDescent="0.25">
      <c r="A80" s="100"/>
      <c r="B80" s="103"/>
      <c r="C80" s="103"/>
      <c r="D80" s="130"/>
      <c r="E80" s="130"/>
      <c r="F80" s="100"/>
      <c r="G80" s="103"/>
      <c r="H80" s="36"/>
      <c r="I80" s="37"/>
      <c r="J80" s="37"/>
      <c r="K80" s="34"/>
    </row>
    <row r="81" spans="1:11" ht="24.75" hidden="1" customHeight="1" x14ac:dyDescent="0.25">
      <c r="A81" s="101"/>
      <c r="B81" s="104"/>
      <c r="C81" s="104"/>
      <c r="D81" s="131"/>
      <c r="E81" s="131"/>
      <c r="F81" s="101"/>
      <c r="G81" s="104"/>
      <c r="H81" s="36"/>
      <c r="I81" s="37"/>
      <c r="J81" s="37"/>
      <c r="K81" s="34"/>
    </row>
    <row r="82" spans="1:11" ht="27" customHeight="1" x14ac:dyDescent="0.25">
      <c r="A82" s="132" t="s">
        <v>58</v>
      </c>
      <c r="B82" s="132"/>
      <c r="C82" s="132"/>
      <c r="D82" s="132"/>
      <c r="E82" s="132"/>
      <c r="F82" s="132"/>
      <c r="G82" s="132"/>
      <c r="H82" s="132"/>
      <c r="I82" s="132"/>
      <c r="J82" s="132"/>
      <c r="K82" s="132"/>
    </row>
    <row r="83" spans="1:11" x14ac:dyDescent="0.25">
      <c r="A83" s="133" t="s">
        <v>56</v>
      </c>
      <c r="B83" s="133"/>
      <c r="C83" s="133"/>
      <c r="D83" s="133"/>
      <c r="E83" s="133"/>
      <c r="F83" s="133"/>
      <c r="G83" s="133"/>
      <c r="H83" s="133"/>
      <c r="I83" s="133"/>
      <c r="J83" s="133"/>
      <c r="K83" s="133"/>
    </row>
    <row r="84" spans="1:11" x14ac:dyDescent="0.25">
      <c r="A84" s="133" t="s">
        <v>57</v>
      </c>
      <c r="B84" s="133"/>
      <c r="C84" s="133"/>
      <c r="D84" s="133"/>
      <c r="E84" s="133"/>
      <c r="F84" s="133"/>
      <c r="G84" s="133"/>
      <c r="H84" s="133"/>
      <c r="I84" s="133"/>
      <c r="J84" s="133"/>
      <c r="K84" s="133"/>
    </row>
    <row r="85" spans="1:11" ht="15" customHeight="1" x14ac:dyDescent="0.25">
      <c r="A85" s="225" t="s">
        <v>39</v>
      </c>
      <c r="B85" s="123" t="s">
        <v>137</v>
      </c>
      <c r="C85" s="123" t="s">
        <v>59</v>
      </c>
      <c r="D85" s="123" t="s">
        <v>115</v>
      </c>
      <c r="E85" s="228">
        <v>114.6</v>
      </c>
      <c r="F85" s="228">
        <v>110.6</v>
      </c>
      <c r="G85" s="231">
        <v>96.6</v>
      </c>
      <c r="H85" s="23" t="s">
        <v>12</v>
      </c>
      <c r="I85" s="24">
        <v>408150</v>
      </c>
      <c r="J85" s="24">
        <v>0</v>
      </c>
      <c r="K85" s="25">
        <f t="shared" ref="K85:K90" si="5">J85/I85*100</f>
        <v>0</v>
      </c>
    </row>
    <row r="86" spans="1:11" ht="39" x14ac:dyDescent="0.25">
      <c r="A86" s="226"/>
      <c r="B86" s="124"/>
      <c r="C86" s="124"/>
      <c r="D86" s="124"/>
      <c r="E86" s="229"/>
      <c r="F86" s="229"/>
      <c r="G86" s="231"/>
      <c r="H86" s="32" t="s">
        <v>13</v>
      </c>
      <c r="I86" s="24"/>
      <c r="J86" s="24"/>
      <c r="K86" s="25" t="e">
        <f t="shared" si="5"/>
        <v>#DIV/0!</v>
      </c>
    </row>
    <row r="87" spans="1:11" ht="39" x14ac:dyDescent="0.25">
      <c r="A87" s="226"/>
      <c r="B87" s="124"/>
      <c r="C87" s="124"/>
      <c r="D87" s="124"/>
      <c r="E87" s="229"/>
      <c r="F87" s="229"/>
      <c r="G87" s="231"/>
      <c r="H87" s="32" t="s">
        <v>14</v>
      </c>
      <c r="I87" s="24"/>
      <c r="J87" s="24"/>
      <c r="K87" s="25" t="e">
        <f t="shared" si="5"/>
        <v>#DIV/0!</v>
      </c>
    </row>
    <row r="88" spans="1:11" ht="33.75" customHeight="1" x14ac:dyDescent="0.25">
      <c r="A88" s="226"/>
      <c r="B88" s="124"/>
      <c r="C88" s="124"/>
      <c r="D88" s="124"/>
      <c r="E88" s="229"/>
      <c r="F88" s="229"/>
      <c r="G88" s="231"/>
      <c r="H88" s="32" t="s">
        <v>15</v>
      </c>
      <c r="I88" s="24"/>
      <c r="J88" s="24"/>
      <c r="K88" s="25" t="e">
        <f t="shared" si="5"/>
        <v>#DIV/0!</v>
      </c>
    </row>
    <row r="89" spans="1:11" ht="91.5" customHeight="1" x14ac:dyDescent="0.25">
      <c r="A89" s="227"/>
      <c r="B89" s="137"/>
      <c r="C89" s="137"/>
      <c r="D89" s="137"/>
      <c r="E89" s="230"/>
      <c r="F89" s="230"/>
      <c r="G89" s="231"/>
      <c r="H89" s="32" t="s">
        <v>16</v>
      </c>
      <c r="I89" s="24">
        <v>408150</v>
      </c>
      <c r="J89" s="24">
        <v>0</v>
      </c>
      <c r="K89" s="25">
        <f t="shared" si="5"/>
        <v>0</v>
      </c>
    </row>
    <row r="90" spans="1:11" ht="23.25" customHeight="1" x14ac:dyDescent="0.25">
      <c r="A90" s="142" t="s">
        <v>41</v>
      </c>
      <c r="B90" s="123" t="s">
        <v>138</v>
      </c>
      <c r="C90" s="123" t="s">
        <v>59</v>
      </c>
      <c r="D90" s="138" t="s">
        <v>116</v>
      </c>
      <c r="E90" s="138">
        <v>9997</v>
      </c>
      <c r="F90" s="123">
        <v>11858</v>
      </c>
      <c r="G90" s="231">
        <v>118.1</v>
      </c>
      <c r="H90" s="23" t="s">
        <v>12</v>
      </c>
      <c r="I90" s="24">
        <v>84354</v>
      </c>
      <c r="J90" s="24">
        <v>84354</v>
      </c>
      <c r="K90" s="25">
        <f t="shared" si="5"/>
        <v>100</v>
      </c>
    </row>
    <row r="91" spans="1:11" ht="23.25" customHeight="1" x14ac:dyDescent="0.25">
      <c r="A91" s="143"/>
      <c r="B91" s="124"/>
      <c r="C91" s="124"/>
      <c r="D91" s="139"/>
      <c r="E91" s="139"/>
      <c r="F91" s="124"/>
      <c r="G91" s="231"/>
      <c r="H91" s="32" t="s">
        <v>13</v>
      </c>
      <c r="I91" s="24"/>
      <c r="J91" s="24"/>
      <c r="K91" s="24"/>
    </row>
    <row r="92" spans="1:11" ht="23.25" customHeight="1" x14ac:dyDescent="0.25">
      <c r="A92" s="143"/>
      <c r="B92" s="124"/>
      <c r="C92" s="124"/>
      <c r="D92" s="139"/>
      <c r="E92" s="139"/>
      <c r="F92" s="124"/>
      <c r="G92" s="231"/>
      <c r="H92" s="32" t="s">
        <v>14</v>
      </c>
      <c r="I92" s="24"/>
      <c r="J92" s="24"/>
      <c r="K92" s="24"/>
    </row>
    <row r="93" spans="1:11" ht="23.25" customHeight="1" x14ac:dyDescent="0.25">
      <c r="A93" s="143"/>
      <c r="B93" s="124"/>
      <c r="C93" s="124"/>
      <c r="D93" s="139"/>
      <c r="E93" s="139"/>
      <c r="F93" s="124"/>
      <c r="G93" s="231"/>
      <c r="H93" s="32" t="s">
        <v>15</v>
      </c>
      <c r="I93" s="24"/>
      <c r="J93" s="24"/>
      <c r="K93" s="24"/>
    </row>
    <row r="94" spans="1:11" ht="72.75" customHeight="1" x14ac:dyDescent="0.25">
      <c r="A94" s="144"/>
      <c r="B94" s="137"/>
      <c r="C94" s="137"/>
      <c r="D94" s="140"/>
      <c r="E94" s="140"/>
      <c r="F94" s="137"/>
      <c r="G94" s="231"/>
      <c r="H94" s="32" t="s">
        <v>16</v>
      </c>
      <c r="I94" s="24">
        <v>84354</v>
      </c>
      <c r="J94" s="24">
        <v>84354</v>
      </c>
      <c r="K94" s="25">
        <f t="shared" ref="K94:K107" si="6">J94/I94*100</f>
        <v>100</v>
      </c>
    </row>
    <row r="95" spans="1:11" ht="37.5" hidden="1" customHeight="1" x14ac:dyDescent="0.25">
      <c r="A95" s="119" t="s">
        <v>185</v>
      </c>
      <c r="B95" s="119" t="s">
        <v>139</v>
      </c>
      <c r="C95" s="123" t="s">
        <v>59</v>
      </c>
      <c r="D95" s="125"/>
      <c r="E95" s="93"/>
      <c r="F95" s="93"/>
      <c r="G95" s="94"/>
      <c r="H95" s="23"/>
      <c r="I95" s="24"/>
      <c r="J95" s="24"/>
      <c r="K95" s="25" t="e">
        <f t="shared" si="6"/>
        <v>#DIV/0!</v>
      </c>
    </row>
    <row r="96" spans="1:11" ht="37.5" hidden="1" customHeight="1" x14ac:dyDescent="0.25">
      <c r="A96" s="120"/>
      <c r="B96" s="120"/>
      <c r="C96" s="124"/>
      <c r="D96" s="126"/>
      <c r="E96" s="95"/>
      <c r="F96" s="95"/>
      <c r="G96" s="96"/>
      <c r="H96" s="32"/>
      <c r="I96" s="24"/>
      <c r="J96" s="24"/>
      <c r="K96" s="25" t="e">
        <f t="shared" si="6"/>
        <v>#DIV/0!</v>
      </c>
    </row>
    <row r="97" spans="1:11" ht="0.75" hidden="1" customHeight="1" x14ac:dyDescent="0.25">
      <c r="A97" s="120"/>
      <c r="B97" s="120"/>
      <c r="C97" s="124"/>
      <c r="D97" s="126"/>
      <c r="E97" s="95"/>
      <c r="F97" s="95"/>
      <c r="G97" s="96"/>
      <c r="H97" s="32"/>
      <c r="I97" s="24"/>
      <c r="J97" s="24"/>
      <c r="K97" s="25" t="e">
        <f t="shared" si="6"/>
        <v>#DIV/0!</v>
      </c>
    </row>
    <row r="98" spans="1:11" ht="33.75" customHeight="1" x14ac:dyDescent="0.25">
      <c r="A98" s="120"/>
      <c r="B98" s="120"/>
      <c r="C98" s="124"/>
      <c r="D98" s="126"/>
      <c r="E98" s="95"/>
      <c r="F98" s="95"/>
      <c r="G98" s="96"/>
      <c r="H98" s="23" t="s">
        <v>12</v>
      </c>
      <c r="I98" s="24">
        <v>4000</v>
      </c>
      <c r="J98" s="24">
        <v>4000</v>
      </c>
      <c r="K98" s="25">
        <f t="shared" si="6"/>
        <v>100</v>
      </c>
    </row>
    <row r="99" spans="1:11" ht="34.5" customHeight="1" x14ac:dyDescent="0.25">
      <c r="A99" s="120"/>
      <c r="B99" s="120"/>
      <c r="C99" s="124"/>
      <c r="D99" s="126"/>
      <c r="E99" s="95"/>
      <c r="F99" s="95"/>
      <c r="G99" s="96"/>
      <c r="H99" s="32" t="s">
        <v>13</v>
      </c>
      <c r="I99" s="24"/>
      <c r="J99" s="24"/>
      <c r="K99" s="25" t="e">
        <f t="shared" si="6"/>
        <v>#DIV/0!</v>
      </c>
    </row>
    <row r="100" spans="1:11" ht="29.25" customHeight="1" x14ac:dyDescent="0.25">
      <c r="A100" s="121"/>
      <c r="B100" s="121"/>
      <c r="C100" s="121"/>
      <c r="D100" s="127"/>
      <c r="E100" s="95"/>
      <c r="F100" s="95"/>
      <c r="G100" s="96"/>
      <c r="H100" s="32" t="s">
        <v>14</v>
      </c>
      <c r="I100" s="24"/>
      <c r="J100" s="24"/>
      <c r="K100" s="25" t="e">
        <f t="shared" si="6"/>
        <v>#DIV/0!</v>
      </c>
    </row>
    <row r="101" spans="1:11" ht="32.25" customHeight="1" x14ac:dyDescent="0.25">
      <c r="A101" s="121"/>
      <c r="B101" s="121"/>
      <c r="C101" s="121"/>
      <c r="D101" s="127"/>
      <c r="E101" s="95"/>
      <c r="F101" s="95"/>
      <c r="G101" s="96"/>
      <c r="H101" s="32" t="s">
        <v>15</v>
      </c>
      <c r="I101" s="24"/>
      <c r="J101" s="24"/>
      <c r="K101" s="25" t="e">
        <f t="shared" si="6"/>
        <v>#DIV/0!</v>
      </c>
    </row>
    <row r="102" spans="1:11" ht="27" customHeight="1" x14ac:dyDescent="0.25">
      <c r="A102" s="122"/>
      <c r="B102" s="122"/>
      <c r="C102" s="122"/>
      <c r="D102" s="128"/>
      <c r="E102" s="97"/>
      <c r="F102" s="97"/>
      <c r="G102" s="98"/>
      <c r="H102" s="32" t="s">
        <v>16</v>
      </c>
      <c r="I102" s="24">
        <v>4000</v>
      </c>
      <c r="J102" s="24">
        <v>4000</v>
      </c>
      <c r="K102" s="25">
        <f t="shared" si="6"/>
        <v>100</v>
      </c>
    </row>
    <row r="103" spans="1:11" ht="31.5" customHeight="1" x14ac:dyDescent="0.25">
      <c r="A103" s="119" t="s">
        <v>186</v>
      </c>
      <c r="B103" s="89" t="s">
        <v>140</v>
      </c>
      <c r="C103" s="123" t="s">
        <v>59</v>
      </c>
      <c r="D103" s="125"/>
      <c r="E103" s="93"/>
      <c r="F103" s="93"/>
      <c r="G103" s="94"/>
      <c r="H103" s="23" t="s">
        <v>12</v>
      </c>
      <c r="I103" s="24">
        <v>2500</v>
      </c>
      <c r="J103" s="24">
        <v>2500</v>
      </c>
      <c r="K103" s="25">
        <f t="shared" si="6"/>
        <v>100</v>
      </c>
    </row>
    <row r="104" spans="1:11" ht="32.25" customHeight="1" x14ac:dyDescent="0.25">
      <c r="A104" s="120"/>
      <c r="B104" s="90"/>
      <c r="C104" s="124"/>
      <c r="D104" s="126"/>
      <c r="E104" s="95"/>
      <c r="F104" s="95"/>
      <c r="G104" s="96"/>
      <c r="H104" s="32" t="s">
        <v>13</v>
      </c>
      <c r="I104" s="24"/>
      <c r="J104" s="24"/>
      <c r="K104" s="25" t="e">
        <f t="shared" si="6"/>
        <v>#DIV/0!</v>
      </c>
    </row>
    <row r="105" spans="1:11" ht="39" x14ac:dyDescent="0.25">
      <c r="A105" s="120"/>
      <c r="B105" s="90"/>
      <c r="C105" s="124"/>
      <c r="D105" s="126"/>
      <c r="E105" s="95"/>
      <c r="F105" s="95"/>
      <c r="G105" s="96"/>
      <c r="H105" s="32" t="s">
        <v>14</v>
      </c>
      <c r="I105" s="24"/>
      <c r="J105" s="24"/>
      <c r="K105" s="25" t="e">
        <f t="shared" si="6"/>
        <v>#DIV/0!</v>
      </c>
    </row>
    <row r="106" spans="1:11" ht="26.25" x14ac:dyDescent="0.25">
      <c r="A106" s="120"/>
      <c r="B106" s="90"/>
      <c r="C106" s="124"/>
      <c r="D106" s="126"/>
      <c r="E106" s="95"/>
      <c r="F106" s="95"/>
      <c r="G106" s="96"/>
      <c r="H106" s="32" t="s">
        <v>15</v>
      </c>
      <c r="I106" s="24"/>
      <c r="J106" s="24"/>
      <c r="K106" s="25" t="e">
        <f t="shared" si="6"/>
        <v>#DIV/0!</v>
      </c>
    </row>
    <row r="107" spans="1:11" ht="15" customHeight="1" x14ac:dyDescent="0.25">
      <c r="A107" s="120"/>
      <c r="B107" s="91"/>
      <c r="C107" s="124"/>
      <c r="D107" s="126"/>
      <c r="E107" s="95"/>
      <c r="F107" s="95"/>
      <c r="G107" s="96"/>
      <c r="H107" s="32" t="s">
        <v>16</v>
      </c>
      <c r="I107" s="24">
        <v>2500</v>
      </c>
      <c r="J107" s="24">
        <v>2500</v>
      </c>
      <c r="K107" s="25">
        <f t="shared" si="6"/>
        <v>100</v>
      </c>
    </row>
    <row r="108" spans="1:11" ht="1.5" customHeight="1" x14ac:dyDescent="0.25">
      <c r="A108" s="86" t="s">
        <v>141</v>
      </c>
      <c r="B108" s="89"/>
      <c r="C108" s="92" t="s">
        <v>59</v>
      </c>
      <c r="D108" s="93"/>
      <c r="E108" s="93"/>
      <c r="F108" s="93"/>
      <c r="G108" s="94"/>
      <c r="H108" s="23" t="s">
        <v>12</v>
      </c>
      <c r="I108" s="12"/>
      <c r="J108" s="12"/>
      <c r="K108" s="12"/>
    </row>
    <row r="109" spans="1:11" ht="34.5" hidden="1" customHeight="1" x14ac:dyDescent="0.25">
      <c r="A109" s="87"/>
      <c r="B109" s="90"/>
      <c r="C109" s="90"/>
      <c r="D109" s="95"/>
      <c r="E109" s="95"/>
      <c r="F109" s="95"/>
      <c r="G109" s="96"/>
      <c r="H109" s="32" t="s">
        <v>13</v>
      </c>
      <c r="I109" s="40"/>
      <c r="J109" s="40"/>
      <c r="K109" s="41"/>
    </row>
    <row r="110" spans="1:11" ht="33" hidden="1" customHeight="1" x14ac:dyDescent="0.25">
      <c r="A110" s="87"/>
      <c r="B110" s="90"/>
      <c r="C110" s="90"/>
      <c r="D110" s="95"/>
      <c r="E110" s="95"/>
      <c r="F110" s="95"/>
      <c r="G110" s="96"/>
      <c r="H110" s="32" t="s">
        <v>14</v>
      </c>
      <c r="I110" s="40"/>
      <c r="J110" s="40"/>
      <c r="K110" s="41"/>
    </row>
    <row r="111" spans="1:11" ht="30.75" hidden="1" customHeight="1" x14ac:dyDescent="0.25">
      <c r="A111" s="87"/>
      <c r="B111" s="90"/>
      <c r="C111" s="90"/>
      <c r="D111" s="95"/>
      <c r="E111" s="95"/>
      <c r="F111" s="95"/>
      <c r="G111" s="96"/>
      <c r="H111" s="32" t="s">
        <v>15</v>
      </c>
      <c r="I111" s="40"/>
      <c r="J111" s="40"/>
      <c r="K111" s="41"/>
    </row>
    <row r="112" spans="1:11" ht="23.25" hidden="1" customHeight="1" x14ac:dyDescent="0.25">
      <c r="A112" s="88"/>
      <c r="B112" s="91"/>
      <c r="C112" s="91"/>
      <c r="D112" s="97"/>
      <c r="E112" s="97"/>
      <c r="F112" s="97"/>
      <c r="G112" s="98"/>
      <c r="H112" s="32" t="s">
        <v>16</v>
      </c>
      <c r="I112" s="40"/>
      <c r="J112" s="40"/>
      <c r="K112" s="41"/>
    </row>
    <row r="113" spans="1:11" ht="25.5" customHeight="1" x14ac:dyDescent="0.25">
      <c r="A113" s="232" t="s">
        <v>21</v>
      </c>
      <c r="B113" s="233"/>
      <c r="C113" s="233"/>
      <c r="D113" s="233"/>
      <c r="E113" s="233"/>
      <c r="F113" s="233"/>
      <c r="G113" s="233"/>
      <c r="H113" s="233"/>
      <c r="I113" s="233"/>
      <c r="J113" s="233"/>
      <c r="K113" s="234"/>
    </row>
    <row r="114" spans="1:11" ht="25.5" customHeight="1" x14ac:dyDescent="0.25">
      <c r="A114" s="232" t="s">
        <v>20</v>
      </c>
      <c r="B114" s="233"/>
      <c r="C114" s="233"/>
      <c r="D114" s="233"/>
      <c r="E114" s="233"/>
      <c r="F114" s="233"/>
      <c r="G114" s="233"/>
      <c r="H114" s="233"/>
      <c r="I114" s="233"/>
      <c r="J114" s="233"/>
      <c r="K114" s="234"/>
    </row>
    <row r="115" spans="1:11" ht="25.5" customHeight="1" x14ac:dyDescent="0.25">
      <c r="A115" s="235" t="s">
        <v>60</v>
      </c>
      <c r="B115" s="235" t="s">
        <v>142</v>
      </c>
      <c r="C115" s="235" t="s">
        <v>143</v>
      </c>
      <c r="D115" s="235" t="s">
        <v>144</v>
      </c>
      <c r="E115" s="235">
        <v>62658</v>
      </c>
      <c r="F115" s="235">
        <v>73624</v>
      </c>
      <c r="G115" s="236">
        <f>F115/E115*100</f>
        <v>117.50135657058955</v>
      </c>
      <c r="H115" s="19" t="s">
        <v>12</v>
      </c>
      <c r="I115" s="20"/>
      <c r="J115" s="20"/>
      <c r="K115" s="21"/>
    </row>
    <row r="116" spans="1:11" ht="25.5" customHeight="1" x14ac:dyDescent="0.25">
      <c r="A116" s="235"/>
      <c r="B116" s="235"/>
      <c r="C116" s="235"/>
      <c r="D116" s="235"/>
      <c r="E116" s="235"/>
      <c r="F116" s="235"/>
      <c r="G116" s="236"/>
      <c r="H116" s="22" t="s">
        <v>13</v>
      </c>
      <c r="I116" s="20"/>
      <c r="J116" s="20"/>
      <c r="K116" s="20"/>
    </row>
    <row r="117" spans="1:11" ht="25.5" customHeight="1" x14ac:dyDescent="0.25">
      <c r="A117" s="235"/>
      <c r="B117" s="235"/>
      <c r="C117" s="235"/>
      <c r="D117" s="235"/>
      <c r="E117" s="235"/>
      <c r="F117" s="235"/>
      <c r="G117" s="236"/>
      <c r="H117" s="22" t="s">
        <v>14</v>
      </c>
      <c r="I117" s="20"/>
      <c r="J117" s="20"/>
      <c r="K117" s="21"/>
    </row>
    <row r="118" spans="1:11" ht="25.5" customHeight="1" x14ac:dyDescent="0.25">
      <c r="A118" s="235"/>
      <c r="B118" s="235"/>
      <c r="C118" s="235"/>
      <c r="D118" s="235"/>
      <c r="E118" s="235"/>
      <c r="F118" s="235"/>
      <c r="G118" s="236"/>
      <c r="H118" s="22" t="s">
        <v>15</v>
      </c>
      <c r="I118" s="20"/>
      <c r="J118" s="20"/>
      <c r="K118" s="20"/>
    </row>
    <row r="119" spans="1:11" ht="25.5" customHeight="1" x14ac:dyDescent="0.25">
      <c r="A119" s="235"/>
      <c r="B119" s="235"/>
      <c r="C119" s="235"/>
      <c r="D119" s="235"/>
      <c r="E119" s="235"/>
      <c r="F119" s="235"/>
      <c r="G119" s="236"/>
      <c r="H119" s="22" t="s">
        <v>16</v>
      </c>
      <c r="I119" s="20"/>
      <c r="J119" s="20"/>
      <c r="K119" s="20"/>
    </row>
    <row r="120" spans="1:11" ht="25.5" customHeight="1" x14ac:dyDescent="0.25">
      <c r="A120" s="159" t="s">
        <v>61</v>
      </c>
      <c r="B120" s="159" t="s">
        <v>145</v>
      </c>
      <c r="C120" s="159" t="s">
        <v>143</v>
      </c>
      <c r="D120" s="159" t="s">
        <v>146</v>
      </c>
      <c r="E120" s="159">
        <v>271</v>
      </c>
      <c r="F120" s="159">
        <v>309.7</v>
      </c>
      <c r="G120" s="236">
        <f>F120/E120*100</f>
        <v>114.28044280442803</v>
      </c>
      <c r="H120" s="19" t="s">
        <v>12</v>
      </c>
      <c r="I120" s="20"/>
      <c r="J120" s="20"/>
      <c r="K120" s="21"/>
    </row>
    <row r="121" spans="1:11" ht="25.5" customHeight="1" x14ac:dyDescent="0.25">
      <c r="A121" s="160"/>
      <c r="B121" s="160"/>
      <c r="C121" s="160"/>
      <c r="D121" s="160"/>
      <c r="E121" s="160"/>
      <c r="F121" s="160"/>
      <c r="G121" s="236"/>
      <c r="H121" s="22" t="s">
        <v>13</v>
      </c>
      <c r="I121" s="20"/>
      <c r="J121" s="20"/>
      <c r="K121" s="20"/>
    </row>
    <row r="122" spans="1:11" ht="25.5" customHeight="1" x14ac:dyDescent="0.25">
      <c r="A122" s="160"/>
      <c r="B122" s="160"/>
      <c r="C122" s="160"/>
      <c r="D122" s="160"/>
      <c r="E122" s="160"/>
      <c r="F122" s="160"/>
      <c r="G122" s="236"/>
      <c r="H122" s="22" t="s">
        <v>14</v>
      </c>
      <c r="I122" s="20"/>
      <c r="J122" s="20"/>
      <c r="K122" s="21"/>
    </row>
    <row r="123" spans="1:11" ht="25.5" customHeight="1" x14ac:dyDescent="0.25">
      <c r="A123" s="160"/>
      <c r="B123" s="160"/>
      <c r="C123" s="160"/>
      <c r="D123" s="160"/>
      <c r="E123" s="160"/>
      <c r="F123" s="160"/>
      <c r="G123" s="236"/>
      <c r="H123" s="22" t="s">
        <v>15</v>
      </c>
      <c r="I123" s="20"/>
      <c r="J123" s="20"/>
      <c r="K123" s="20"/>
    </row>
    <row r="124" spans="1:11" ht="25.5" customHeight="1" x14ac:dyDescent="0.25">
      <c r="A124" s="161"/>
      <c r="B124" s="161"/>
      <c r="C124" s="161"/>
      <c r="D124" s="161"/>
      <c r="E124" s="161"/>
      <c r="F124" s="161"/>
      <c r="G124" s="236"/>
      <c r="H124" s="22" t="s">
        <v>16</v>
      </c>
      <c r="I124" s="20"/>
      <c r="J124" s="20"/>
      <c r="K124" s="20"/>
    </row>
    <row r="125" spans="1:11" ht="25.5" customHeight="1" x14ac:dyDescent="0.25">
      <c r="A125" s="159" t="s">
        <v>62</v>
      </c>
      <c r="B125" s="159" t="s">
        <v>147</v>
      </c>
      <c r="C125" s="159" t="s">
        <v>143</v>
      </c>
      <c r="D125" s="159" t="s">
        <v>148</v>
      </c>
      <c r="E125" s="159">
        <v>6928</v>
      </c>
      <c r="F125" s="159">
        <v>6847.4</v>
      </c>
      <c r="G125" s="171" t="s">
        <v>149</v>
      </c>
      <c r="H125" s="19" t="s">
        <v>12</v>
      </c>
      <c r="I125" s="20"/>
      <c r="J125" s="20"/>
      <c r="K125" s="21"/>
    </row>
    <row r="126" spans="1:11" ht="25.5" customHeight="1" x14ac:dyDescent="0.25">
      <c r="A126" s="160"/>
      <c r="B126" s="160"/>
      <c r="C126" s="160"/>
      <c r="D126" s="160"/>
      <c r="E126" s="160"/>
      <c r="F126" s="160"/>
      <c r="G126" s="172"/>
      <c r="H126" s="22" t="s">
        <v>13</v>
      </c>
      <c r="I126" s="20"/>
      <c r="J126" s="20"/>
      <c r="K126" s="20"/>
    </row>
    <row r="127" spans="1:11" ht="25.5" customHeight="1" x14ac:dyDescent="0.25">
      <c r="A127" s="160"/>
      <c r="B127" s="160"/>
      <c r="C127" s="160"/>
      <c r="D127" s="160"/>
      <c r="E127" s="160"/>
      <c r="F127" s="160"/>
      <c r="G127" s="172"/>
      <c r="H127" s="22" t="s">
        <v>14</v>
      </c>
      <c r="I127" s="20"/>
      <c r="J127" s="20"/>
      <c r="K127" s="21"/>
    </row>
    <row r="128" spans="1:11" ht="25.5" customHeight="1" x14ac:dyDescent="0.25">
      <c r="A128" s="160"/>
      <c r="B128" s="160"/>
      <c r="C128" s="160"/>
      <c r="D128" s="160"/>
      <c r="E128" s="160"/>
      <c r="F128" s="160"/>
      <c r="G128" s="172"/>
      <c r="H128" s="22" t="s">
        <v>15</v>
      </c>
      <c r="I128" s="20"/>
      <c r="J128" s="20"/>
      <c r="K128" s="20"/>
    </row>
    <row r="129" spans="1:11" ht="25.5" customHeight="1" x14ac:dyDescent="0.25">
      <c r="A129" s="161"/>
      <c r="B129" s="161"/>
      <c r="C129" s="161"/>
      <c r="D129" s="161"/>
      <c r="E129" s="161"/>
      <c r="F129" s="161"/>
      <c r="G129" s="173"/>
      <c r="H129" s="22" t="s">
        <v>16</v>
      </c>
      <c r="I129" s="20"/>
      <c r="J129" s="20"/>
      <c r="K129" s="20"/>
    </row>
    <row r="130" spans="1:11" ht="15" customHeight="1" x14ac:dyDescent="0.25">
      <c r="A130" s="237" t="s">
        <v>150</v>
      </c>
      <c r="B130" s="238"/>
      <c r="C130" s="238"/>
      <c r="D130" s="238"/>
      <c r="E130" s="238"/>
      <c r="F130" s="238"/>
      <c r="G130" s="238"/>
      <c r="H130" s="238"/>
      <c r="I130" s="238"/>
      <c r="J130" s="238"/>
      <c r="K130" s="239"/>
    </row>
    <row r="131" spans="1:11" ht="15" customHeight="1" x14ac:dyDescent="0.25">
      <c r="A131" s="159" t="s">
        <v>63</v>
      </c>
      <c r="B131" s="159" t="s">
        <v>151</v>
      </c>
      <c r="C131" s="159" t="s">
        <v>143</v>
      </c>
      <c r="D131" s="159" t="s">
        <v>152</v>
      </c>
      <c r="E131" s="159">
        <v>1</v>
      </c>
      <c r="F131" s="159">
        <v>0</v>
      </c>
      <c r="G131" s="171" t="s">
        <v>153</v>
      </c>
      <c r="H131" s="19" t="s">
        <v>12</v>
      </c>
      <c r="I131" s="20"/>
      <c r="J131" s="20"/>
      <c r="K131" s="21"/>
    </row>
    <row r="132" spans="1:11" ht="23.25" x14ac:dyDescent="0.25">
      <c r="A132" s="160"/>
      <c r="B132" s="160"/>
      <c r="C132" s="160"/>
      <c r="D132" s="160"/>
      <c r="E132" s="160"/>
      <c r="F132" s="160"/>
      <c r="G132" s="172"/>
      <c r="H132" s="22" t="s">
        <v>13</v>
      </c>
      <c r="I132" s="20"/>
      <c r="J132" s="20"/>
      <c r="K132" s="20"/>
    </row>
    <row r="133" spans="1:11" ht="34.5" x14ac:dyDescent="0.25">
      <c r="A133" s="160"/>
      <c r="B133" s="160"/>
      <c r="C133" s="160"/>
      <c r="D133" s="160"/>
      <c r="E133" s="160"/>
      <c r="F133" s="160"/>
      <c r="G133" s="172"/>
      <c r="H133" s="22" t="s">
        <v>14</v>
      </c>
      <c r="I133" s="20"/>
      <c r="J133" s="20"/>
      <c r="K133" s="21"/>
    </row>
    <row r="134" spans="1:11" ht="23.25" x14ac:dyDescent="0.25">
      <c r="A134" s="160"/>
      <c r="B134" s="160"/>
      <c r="C134" s="160"/>
      <c r="D134" s="160"/>
      <c r="E134" s="160"/>
      <c r="F134" s="160"/>
      <c r="G134" s="172"/>
      <c r="H134" s="22" t="s">
        <v>15</v>
      </c>
      <c r="I134" s="20"/>
      <c r="J134" s="20"/>
      <c r="K134" s="20"/>
    </row>
    <row r="135" spans="1:11" ht="15" customHeight="1" x14ac:dyDescent="0.25">
      <c r="A135" s="161"/>
      <c r="B135" s="161"/>
      <c r="C135" s="161"/>
      <c r="D135" s="161"/>
      <c r="E135" s="161"/>
      <c r="F135" s="161"/>
      <c r="G135" s="173"/>
      <c r="H135" s="22" t="s">
        <v>16</v>
      </c>
      <c r="I135" s="20"/>
      <c r="J135" s="20"/>
      <c r="K135" s="20"/>
    </row>
    <row r="136" spans="1:11" x14ac:dyDescent="0.25">
      <c r="A136" s="77" t="s">
        <v>22</v>
      </c>
      <c r="B136" s="78"/>
      <c r="C136" s="78"/>
      <c r="D136" s="78"/>
      <c r="E136" s="78"/>
      <c r="F136" s="78"/>
      <c r="G136" s="78"/>
      <c r="H136" s="78"/>
      <c r="I136" s="78"/>
      <c r="J136" s="78"/>
      <c r="K136" s="79"/>
    </row>
    <row r="137" spans="1:11" x14ac:dyDescent="0.25">
      <c r="A137" s="77" t="s">
        <v>23</v>
      </c>
      <c r="B137" s="78"/>
      <c r="C137" s="78"/>
      <c r="D137" s="78"/>
      <c r="E137" s="78"/>
      <c r="F137" s="78"/>
      <c r="G137" s="78"/>
      <c r="H137" s="78"/>
      <c r="I137" s="78"/>
      <c r="J137" s="78"/>
      <c r="K137" s="79"/>
    </row>
    <row r="138" spans="1:11" x14ac:dyDescent="0.25">
      <c r="A138" s="277" t="s">
        <v>64</v>
      </c>
      <c r="B138" s="280" t="s">
        <v>154</v>
      </c>
      <c r="C138" s="123" t="s">
        <v>59</v>
      </c>
      <c r="D138" s="280" t="s">
        <v>65</v>
      </c>
      <c r="E138" s="162">
        <v>536015</v>
      </c>
      <c r="F138" s="162">
        <v>1210598</v>
      </c>
      <c r="G138" s="165">
        <f>F138/E138*100</f>
        <v>225.85151534938385</v>
      </c>
      <c r="H138" s="19" t="s">
        <v>12</v>
      </c>
      <c r="I138" s="33">
        <v>9000</v>
      </c>
      <c r="J138" s="33">
        <v>48671</v>
      </c>
      <c r="K138" s="29">
        <f t="shared" ref="K138:K142" si="7">J138/I138*100</f>
        <v>540.78888888888889</v>
      </c>
    </row>
    <row r="139" spans="1:11" ht="26.25" customHeight="1" x14ac:dyDescent="0.25">
      <c r="A139" s="278"/>
      <c r="B139" s="281"/>
      <c r="C139" s="124"/>
      <c r="D139" s="283"/>
      <c r="E139" s="163"/>
      <c r="F139" s="163"/>
      <c r="G139" s="166"/>
      <c r="H139" s="22" t="s">
        <v>13</v>
      </c>
      <c r="I139" s="33"/>
      <c r="J139" s="33"/>
      <c r="K139" s="29"/>
    </row>
    <row r="140" spans="1:11" ht="26.25" customHeight="1" x14ac:dyDescent="0.25">
      <c r="A140" s="278"/>
      <c r="B140" s="281"/>
      <c r="C140" s="124"/>
      <c r="D140" s="283"/>
      <c r="E140" s="163"/>
      <c r="F140" s="163"/>
      <c r="G140" s="166"/>
      <c r="H140" s="22" t="s">
        <v>14</v>
      </c>
      <c r="I140" s="33"/>
      <c r="J140" s="33"/>
      <c r="K140" s="29"/>
    </row>
    <row r="141" spans="1:11" ht="26.25" customHeight="1" x14ac:dyDescent="0.25">
      <c r="A141" s="278"/>
      <c r="B141" s="281"/>
      <c r="C141" s="124"/>
      <c r="D141" s="283"/>
      <c r="E141" s="163"/>
      <c r="F141" s="163"/>
      <c r="G141" s="166"/>
      <c r="H141" s="22" t="s">
        <v>15</v>
      </c>
      <c r="I141" s="33"/>
      <c r="J141" s="33"/>
      <c r="K141" s="29"/>
    </row>
    <row r="142" spans="1:11" ht="26.25" customHeight="1" x14ac:dyDescent="0.25">
      <c r="A142" s="279"/>
      <c r="B142" s="282"/>
      <c r="C142" s="137"/>
      <c r="D142" s="284"/>
      <c r="E142" s="164"/>
      <c r="F142" s="164"/>
      <c r="G142" s="167"/>
      <c r="H142" s="22" t="s">
        <v>16</v>
      </c>
      <c r="I142" s="33">
        <v>9000</v>
      </c>
      <c r="J142" s="33">
        <v>48671</v>
      </c>
      <c r="K142" s="29">
        <f t="shared" si="7"/>
        <v>540.78888888888889</v>
      </c>
    </row>
    <row r="143" spans="1:11" ht="26.25" customHeight="1" x14ac:dyDescent="0.25">
      <c r="A143" s="146" t="s">
        <v>126</v>
      </c>
      <c r="B143" s="119" t="s">
        <v>155</v>
      </c>
      <c r="C143" s="123" t="s">
        <v>59</v>
      </c>
      <c r="D143" s="138" t="s">
        <v>117</v>
      </c>
      <c r="E143" s="138">
        <v>525504</v>
      </c>
      <c r="F143" s="123">
        <v>1146481</v>
      </c>
      <c r="G143" s="165">
        <f>F143/E143*100</f>
        <v>218.16789215686273</v>
      </c>
      <c r="H143" s="23" t="s">
        <v>12</v>
      </c>
      <c r="I143" s="27">
        <v>24000</v>
      </c>
      <c r="J143" s="28">
        <v>27618</v>
      </c>
      <c r="K143" s="29">
        <f>J143/I143*100</f>
        <v>115.07499999999999</v>
      </c>
    </row>
    <row r="144" spans="1:11" ht="26.25" customHeight="1" x14ac:dyDescent="0.25">
      <c r="A144" s="146"/>
      <c r="B144" s="120"/>
      <c r="C144" s="124"/>
      <c r="D144" s="139"/>
      <c r="E144" s="139"/>
      <c r="F144" s="124"/>
      <c r="G144" s="166"/>
      <c r="H144" s="26" t="s">
        <v>13</v>
      </c>
      <c r="I144" s="30"/>
      <c r="J144" s="28"/>
      <c r="K144" s="29"/>
    </row>
    <row r="145" spans="1:11" ht="26.25" customHeight="1" x14ac:dyDescent="0.25">
      <c r="A145" s="146"/>
      <c r="B145" s="120"/>
      <c r="C145" s="124"/>
      <c r="D145" s="139"/>
      <c r="E145" s="139"/>
      <c r="F145" s="124"/>
      <c r="G145" s="166"/>
      <c r="H145" s="26" t="s">
        <v>14</v>
      </c>
      <c r="I145" s="30"/>
      <c r="J145" s="28"/>
      <c r="K145" s="29"/>
    </row>
    <row r="146" spans="1:11" ht="26.25" customHeight="1" x14ac:dyDescent="0.25">
      <c r="A146" s="146"/>
      <c r="B146" s="120"/>
      <c r="C146" s="124"/>
      <c r="D146" s="139"/>
      <c r="E146" s="139"/>
      <c r="F146" s="124"/>
      <c r="G146" s="166"/>
      <c r="H146" s="26" t="s">
        <v>15</v>
      </c>
      <c r="I146" s="30"/>
      <c r="J146" s="28"/>
      <c r="K146" s="29"/>
    </row>
    <row r="147" spans="1:11" ht="25.5" customHeight="1" x14ac:dyDescent="0.25">
      <c r="A147" s="146"/>
      <c r="B147" s="220"/>
      <c r="C147" s="137"/>
      <c r="D147" s="140"/>
      <c r="E147" s="140"/>
      <c r="F147" s="137"/>
      <c r="G147" s="167"/>
      <c r="H147" s="26" t="s">
        <v>16</v>
      </c>
      <c r="I147" s="27">
        <v>24000</v>
      </c>
      <c r="J147" s="28">
        <v>27618</v>
      </c>
      <c r="K147" s="29">
        <f t="shared" ref="K147:K152" si="8">J147/I147*100</f>
        <v>115.07499999999999</v>
      </c>
    </row>
    <row r="148" spans="1:11" ht="26.25" hidden="1" customHeight="1" x14ac:dyDescent="0.25">
      <c r="A148" s="142" t="s">
        <v>127</v>
      </c>
      <c r="B148" s="123"/>
      <c r="C148" s="123" t="s">
        <v>59</v>
      </c>
      <c r="D148" s="138"/>
      <c r="E148" s="138"/>
      <c r="F148" s="138"/>
      <c r="G148" s="269"/>
      <c r="H148" s="23" t="s">
        <v>12</v>
      </c>
      <c r="I148" s="31"/>
      <c r="J148" s="28"/>
      <c r="K148" s="29" t="e">
        <f t="shared" si="8"/>
        <v>#DIV/0!</v>
      </c>
    </row>
    <row r="149" spans="1:11" ht="26.25" hidden="1" customHeight="1" x14ac:dyDescent="0.25">
      <c r="A149" s="143"/>
      <c r="B149" s="124"/>
      <c r="C149" s="124"/>
      <c r="D149" s="139"/>
      <c r="E149" s="139"/>
      <c r="F149" s="139"/>
      <c r="G149" s="269"/>
      <c r="H149" s="26" t="s">
        <v>13</v>
      </c>
      <c r="I149" s="31"/>
      <c r="J149" s="28"/>
      <c r="K149" s="29" t="e">
        <f t="shared" si="8"/>
        <v>#DIV/0!</v>
      </c>
    </row>
    <row r="150" spans="1:11" ht="26.25" hidden="1" customHeight="1" x14ac:dyDescent="0.25">
      <c r="A150" s="143"/>
      <c r="B150" s="124"/>
      <c r="C150" s="124"/>
      <c r="D150" s="139"/>
      <c r="E150" s="139"/>
      <c r="F150" s="139"/>
      <c r="G150" s="269"/>
      <c r="H150" s="26" t="s">
        <v>14</v>
      </c>
      <c r="I150" s="31"/>
      <c r="J150" s="28"/>
      <c r="K150" s="29" t="e">
        <f t="shared" si="8"/>
        <v>#DIV/0!</v>
      </c>
    </row>
    <row r="151" spans="1:11" ht="26.25" hidden="1" customHeight="1" x14ac:dyDescent="0.25">
      <c r="A151" s="143"/>
      <c r="B151" s="124"/>
      <c r="C151" s="124"/>
      <c r="D151" s="139"/>
      <c r="E151" s="139"/>
      <c r="F151" s="139"/>
      <c r="G151" s="269"/>
      <c r="H151" s="26" t="s">
        <v>15</v>
      </c>
      <c r="I151" s="31"/>
      <c r="J151" s="28"/>
      <c r="K151" s="29" t="e">
        <f t="shared" si="8"/>
        <v>#DIV/0!</v>
      </c>
    </row>
    <row r="152" spans="1:11" ht="26.25" hidden="1" customHeight="1" x14ac:dyDescent="0.25">
      <c r="A152" s="144"/>
      <c r="B152" s="137"/>
      <c r="C152" s="137"/>
      <c r="D152" s="140"/>
      <c r="E152" s="140"/>
      <c r="F152" s="140"/>
      <c r="G152" s="269"/>
      <c r="H152" s="26" t="s">
        <v>16</v>
      </c>
      <c r="I152" s="31"/>
      <c r="J152" s="28"/>
      <c r="K152" s="29" t="e">
        <f t="shared" si="8"/>
        <v>#DIV/0!</v>
      </c>
    </row>
    <row r="153" spans="1:11" ht="26.25" customHeight="1" x14ac:dyDescent="0.25">
      <c r="A153" s="83" t="s">
        <v>124</v>
      </c>
      <c r="B153" s="84"/>
      <c r="C153" s="84"/>
      <c r="D153" s="84"/>
      <c r="E153" s="84"/>
      <c r="F153" s="84"/>
      <c r="G153" s="84"/>
      <c r="H153" s="84"/>
      <c r="I153" s="84"/>
      <c r="J153" s="84"/>
      <c r="K153" s="85"/>
    </row>
    <row r="154" spans="1:11" ht="26.25" customHeight="1" x14ac:dyDescent="0.25">
      <c r="A154" s="248" t="s">
        <v>24</v>
      </c>
      <c r="B154" s="249"/>
      <c r="C154" s="249"/>
      <c r="D154" s="249"/>
      <c r="E154" s="249"/>
      <c r="F154" s="249"/>
      <c r="G154" s="249"/>
      <c r="H154" s="249"/>
      <c r="I154" s="249"/>
      <c r="J154" s="249"/>
      <c r="K154" s="250"/>
    </row>
    <row r="155" spans="1:11" ht="26.25" customHeight="1" x14ac:dyDescent="0.25">
      <c r="A155" s="251" t="s">
        <v>66</v>
      </c>
      <c r="B155" s="123" t="s">
        <v>156</v>
      </c>
      <c r="C155" s="123" t="s">
        <v>69</v>
      </c>
      <c r="D155" s="123" t="s">
        <v>67</v>
      </c>
      <c r="E155" s="251">
        <v>2298738</v>
      </c>
      <c r="F155" s="251">
        <v>2227808</v>
      </c>
      <c r="G155" s="254">
        <f>F155/E155*100</f>
        <v>96.914393897869175</v>
      </c>
      <c r="H155" s="23" t="s">
        <v>12</v>
      </c>
      <c r="I155" s="27">
        <v>15000</v>
      </c>
      <c r="J155" s="28">
        <v>15000</v>
      </c>
      <c r="K155" s="28">
        <f>J155/I155*100</f>
        <v>100</v>
      </c>
    </row>
    <row r="156" spans="1:11" ht="26.25" customHeight="1" x14ac:dyDescent="0.25">
      <c r="A156" s="252"/>
      <c r="B156" s="124"/>
      <c r="C156" s="124"/>
      <c r="D156" s="124"/>
      <c r="E156" s="252"/>
      <c r="F156" s="252"/>
      <c r="G156" s="255"/>
      <c r="H156" s="26" t="s">
        <v>13</v>
      </c>
      <c r="I156" s="27"/>
      <c r="J156" s="28"/>
      <c r="K156" s="28"/>
    </row>
    <row r="157" spans="1:11" ht="26.25" customHeight="1" x14ac:dyDescent="0.25">
      <c r="A157" s="252"/>
      <c r="B157" s="124"/>
      <c r="C157" s="124"/>
      <c r="D157" s="124"/>
      <c r="E157" s="252"/>
      <c r="F157" s="252"/>
      <c r="G157" s="255"/>
      <c r="H157" s="26" t="s">
        <v>14</v>
      </c>
      <c r="I157" s="27"/>
      <c r="J157" s="28"/>
      <c r="K157" s="28"/>
    </row>
    <row r="158" spans="1:11" ht="26.25" customHeight="1" x14ac:dyDescent="0.25">
      <c r="A158" s="252"/>
      <c r="B158" s="124"/>
      <c r="C158" s="124"/>
      <c r="D158" s="124"/>
      <c r="E158" s="252"/>
      <c r="F158" s="252"/>
      <c r="G158" s="255"/>
      <c r="H158" s="26" t="s">
        <v>15</v>
      </c>
      <c r="I158" s="27"/>
      <c r="J158" s="28"/>
      <c r="K158" s="28"/>
    </row>
    <row r="159" spans="1:11" ht="25.5" customHeight="1" x14ac:dyDescent="0.25">
      <c r="A159" s="253"/>
      <c r="B159" s="137"/>
      <c r="C159" s="137"/>
      <c r="D159" s="137"/>
      <c r="E159" s="253"/>
      <c r="F159" s="253"/>
      <c r="G159" s="256"/>
      <c r="H159" s="26" t="s">
        <v>16</v>
      </c>
      <c r="I159" s="27">
        <v>15000</v>
      </c>
      <c r="J159" s="28">
        <v>15000</v>
      </c>
      <c r="K159" s="28">
        <f t="shared" ref="K159:K169" si="9">J159/I159*100</f>
        <v>100</v>
      </c>
    </row>
    <row r="160" spans="1:11" ht="26.25" hidden="1" customHeight="1" x14ac:dyDescent="0.25">
      <c r="A160" s="270" t="s">
        <v>68</v>
      </c>
      <c r="B160" s="116" t="s">
        <v>128</v>
      </c>
      <c r="C160" s="116" t="s">
        <v>69</v>
      </c>
      <c r="D160" s="116" t="s">
        <v>118</v>
      </c>
      <c r="E160" s="116">
        <v>122457</v>
      </c>
      <c r="F160" s="116">
        <v>109450</v>
      </c>
      <c r="G160" s="271">
        <f>F160/E160*100</f>
        <v>89.378312387205312</v>
      </c>
      <c r="H160" s="15" t="s">
        <v>12</v>
      </c>
      <c r="I160" s="12">
        <v>250</v>
      </c>
      <c r="J160" s="13">
        <v>0</v>
      </c>
      <c r="K160" s="14">
        <f t="shared" si="9"/>
        <v>0</v>
      </c>
    </row>
    <row r="161" spans="1:11" ht="9.75" hidden="1" customHeight="1" x14ac:dyDescent="0.25">
      <c r="A161" s="117"/>
      <c r="B161" s="157"/>
      <c r="C161" s="157"/>
      <c r="D161" s="157"/>
      <c r="E161" s="157"/>
      <c r="F161" s="157"/>
      <c r="G161" s="272"/>
      <c r="H161" s="17" t="s">
        <v>13</v>
      </c>
      <c r="I161" s="12"/>
      <c r="J161" s="13"/>
      <c r="K161" s="13"/>
    </row>
    <row r="162" spans="1:11" ht="26.25" hidden="1" customHeight="1" x14ac:dyDescent="0.25">
      <c r="A162" s="117"/>
      <c r="B162" s="157"/>
      <c r="C162" s="157"/>
      <c r="D162" s="157"/>
      <c r="E162" s="157"/>
      <c r="F162" s="157"/>
      <c r="G162" s="272"/>
      <c r="H162" s="17" t="s">
        <v>14</v>
      </c>
      <c r="I162" s="12"/>
      <c r="J162" s="13"/>
      <c r="K162" s="13"/>
    </row>
    <row r="163" spans="1:11" ht="26.25" hidden="1" customHeight="1" x14ac:dyDescent="0.25">
      <c r="A163" s="117"/>
      <c r="B163" s="157"/>
      <c r="C163" s="157"/>
      <c r="D163" s="157"/>
      <c r="E163" s="157"/>
      <c r="F163" s="157"/>
      <c r="G163" s="272"/>
      <c r="H163" s="17" t="s">
        <v>15</v>
      </c>
      <c r="I163" s="12"/>
      <c r="J163" s="13"/>
      <c r="K163" s="13"/>
    </row>
    <row r="164" spans="1:11" ht="26.25" hidden="1" customHeight="1" x14ac:dyDescent="0.25">
      <c r="A164" s="118"/>
      <c r="B164" s="158"/>
      <c r="C164" s="158"/>
      <c r="D164" s="158"/>
      <c r="E164" s="158"/>
      <c r="F164" s="158"/>
      <c r="G164" s="273"/>
      <c r="H164" s="17" t="s">
        <v>16</v>
      </c>
      <c r="I164" s="12">
        <v>250</v>
      </c>
      <c r="J164" s="13">
        <v>0</v>
      </c>
      <c r="K164" s="14">
        <f t="shared" si="9"/>
        <v>0</v>
      </c>
    </row>
    <row r="165" spans="1:11" ht="26.25" hidden="1" customHeight="1" x14ac:dyDescent="0.25">
      <c r="A165" s="134"/>
      <c r="B165" s="147"/>
      <c r="C165" s="147"/>
      <c r="D165" s="168" t="s">
        <v>73</v>
      </c>
      <c r="E165" s="147">
        <v>28200</v>
      </c>
      <c r="F165" s="147">
        <v>18313.7</v>
      </c>
      <c r="G165" s="274">
        <f>F165/E165*100</f>
        <v>64.942198581560291</v>
      </c>
      <c r="H165" s="23" t="s">
        <v>12</v>
      </c>
      <c r="I165" s="27"/>
      <c r="J165" s="30"/>
      <c r="K165" s="28" t="e">
        <f t="shared" si="9"/>
        <v>#DIV/0!</v>
      </c>
    </row>
    <row r="166" spans="1:11" ht="26.25" hidden="1" customHeight="1" x14ac:dyDescent="0.25">
      <c r="A166" s="135"/>
      <c r="B166" s="148"/>
      <c r="C166" s="148"/>
      <c r="D166" s="169"/>
      <c r="E166" s="148"/>
      <c r="F166" s="148"/>
      <c r="G166" s="275"/>
      <c r="H166" s="26" t="s">
        <v>13</v>
      </c>
      <c r="I166" s="27"/>
      <c r="J166" s="30"/>
      <c r="K166" s="28"/>
    </row>
    <row r="167" spans="1:11" ht="26.25" hidden="1" customHeight="1" x14ac:dyDescent="0.25">
      <c r="A167" s="135"/>
      <c r="B167" s="148"/>
      <c r="C167" s="148"/>
      <c r="D167" s="169"/>
      <c r="E167" s="148"/>
      <c r="F167" s="148"/>
      <c r="G167" s="275"/>
      <c r="H167" s="26" t="s">
        <v>14</v>
      </c>
      <c r="I167" s="27"/>
      <c r="J167" s="30"/>
      <c r="K167" s="28"/>
    </row>
    <row r="168" spans="1:11" ht="26.25" hidden="1" customHeight="1" x14ac:dyDescent="0.25">
      <c r="A168" s="135"/>
      <c r="B168" s="148"/>
      <c r="C168" s="148"/>
      <c r="D168" s="169"/>
      <c r="E168" s="148"/>
      <c r="F168" s="148"/>
      <c r="G168" s="275"/>
      <c r="H168" s="26" t="s">
        <v>15</v>
      </c>
      <c r="I168" s="27"/>
      <c r="J168" s="30"/>
      <c r="K168" s="28"/>
    </row>
    <row r="169" spans="1:11" ht="34.5" hidden="1" customHeight="1" x14ac:dyDescent="0.25">
      <c r="A169" s="136"/>
      <c r="B169" s="149"/>
      <c r="C169" s="149"/>
      <c r="D169" s="170"/>
      <c r="E169" s="149"/>
      <c r="F169" s="149"/>
      <c r="G169" s="276"/>
      <c r="H169" s="26" t="s">
        <v>16</v>
      </c>
      <c r="I169" s="27"/>
      <c r="J169" s="30"/>
      <c r="K169" s="28" t="e">
        <f t="shared" si="9"/>
        <v>#DIV/0!</v>
      </c>
    </row>
    <row r="170" spans="1:11" ht="26.25" hidden="1" customHeight="1" x14ac:dyDescent="0.25">
      <c r="A170" s="134" t="s">
        <v>70</v>
      </c>
      <c r="B170" s="147"/>
      <c r="C170" s="147"/>
      <c r="D170" s="168"/>
      <c r="E170" s="147"/>
      <c r="F170" s="147"/>
      <c r="G170" s="147"/>
      <c r="H170" s="23" t="s">
        <v>12</v>
      </c>
      <c r="I170" s="27"/>
      <c r="J170" s="28"/>
      <c r="K170" s="28"/>
    </row>
    <row r="171" spans="1:11" ht="26.25" hidden="1" customHeight="1" x14ac:dyDescent="0.25">
      <c r="A171" s="135"/>
      <c r="B171" s="148"/>
      <c r="C171" s="148"/>
      <c r="D171" s="169"/>
      <c r="E171" s="148"/>
      <c r="F171" s="148"/>
      <c r="G171" s="148"/>
      <c r="H171" s="26" t="s">
        <v>13</v>
      </c>
      <c r="I171" s="27"/>
      <c r="J171" s="28"/>
      <c r="K171" s="28"/>
    </row>
    <row r="172" spans="1:11" ht="1.5" hidden="1" customHeight="1" x14ac:dyDescent="0.25">
      <c r="A172" s="135"/>
      <c r="B172" s="148"/>
      <c r="C172" s="148"/>
      <c r="D172" s="169"/>
      <c r="E172" s="148"/>
      <c r="F172" s="148"/>
      <c r="G172" s="148"/>
      <c r="H172" s="26" t="s">
        <v>14</v>
      </c>
      <c r="I172" s="27"/>
      <c r="J172" s="28"/>
      <c r="K172" s="28"/>
    </row>
    <row r="173" spans="1:11" ht="26.25" hidden="1" customHeight="1" x14ac:dyDescent="0.25">
      <c r="A173" s="135"/>
      <c r="B173" s="148"/>
      <c r="C173" s="148"/>
      <c r="D173" s="169"/>
      <c r="E173" s="148"/>
      <c r="F173" s="148"/>
      <c r="G173" s="148"/>
      <c r="H173" s="26" t="s">
        <v>15</v>
      </c>
      <c r="I173" s="27"/>
      <c r="J173" s="28"/>
      <c r="K173" s="28"/>
    </row>
    <row r="174" spans="1:11" ht="26.25" hidden="1" customHeight="1" x14ac:dyDescent="0.25">
      <c r="A174" s="136"/>
      <c r="B174" s="149"/>
      <c r="C174" s="149"/>
      <c r="D174" s="170"/>
      <c r="E174" s="149"/>
      <c r="F174" s="149"/>
      <c r="G174" s="149"/>
      <c r="H174" s="26" t="s">
        <v>16</v>
      </c>
      <c r="I174" s="27"/>
      <c r="J174" s="28"/>
      <c r="K174" s="28"/>
    </row>
    <row r="175" spans="1:11" ht="26.25" hidden="1" customHeight="1" x14ac:dyDescent="0.25">
      <c r="A175" s="134" t="s">
        <v>71</v>
      </c>
      <c r="B175" s="147"/>
      <c r="C175" s="147"/>
      <c r="D175" s="134"/>
      <c r="E175" s="134"/>
      <c r="F175" s="134"/>
      <c r="G175" s="134"/>
      <c r="H175" s="23" t="s">
        <v>12</v>
      </c>
      <c r="I175" s="27"/>
      <c r="J175" s="28"/>
      <c r="K175" s="28"/>
    </row>
    <row r="176" spans="1:11" ht="26.25" hidden="1" customHeight="1" x14ac:dyDescent="0.25">
      <c r="A176" s="135"/>
      <c r="B176" s="148"/>
      <c r="C176" s="148"/>
      <c r="D176" s="135"/>
      <c r="E176" s="135"/>
      <c r="F176" s="135"/>
      <c r="G176" s="135"/>
      <c r="H176" s="26" t="s">
        <v>13</v>
      </c>
      <c r="I176" s="27"/>
      <c r="J176" s="28"/>
      <c r="K176" s="28"/>
    </row>
    <row r="177" spans="1:11" ht="1.5" hidden="1" customHeight="1" x14ac:dyDescent="0.25">
      <c r="A177" s="135"/>
      <c r="B177" s="148"/>
      <c r="C177" s="148"/>
      <c r="D177" s="135"/>
      <c r="E177" s="135"/>
      <c r="F177" s="135"/>
      <c r="G177" s="135"/>
      <c r="H177" s="26" t="s">
        <v>14</v>
      </c>
      <c r="I177" s="27"/>
      <c r="J177" s="28"/>
      <c r="K177" s="28"/>
    </row>
    <row r="178" spans="1:11" ht="26.25" hidden="1" customHeight="1" x14ac:dyDescent="0.25">
      <c r="A178" s="135"/>
      <c r="B178" s="148"/>
      <c r="C178" s="148"/>
      <c r="D178" s="135"/>
      <c r="E178" s="135"/>
      <c r="F178" s="135"/>
      <c r="G178" s="135"/>
      <c r="H178" s="26" t="s">
        <v>15</v>
      </c>
      <c r="I178" s="27"/>
      <c r="J178" s="28"/>
      <c r="K178" s="28"/>
    </row>
    <row r="179" spans="1:11" ht="35.25" hidden="1" customHeight="1" x14ac:dyDescent="0.25">
      <c r="A179" s="136"/>
      <c r="B179" s="149"/>
      <c r="C179" s="149"/>
      <c r="D179" s="136"/>
      <c r="E179" s="136"/>
      <c r="F179" s="136"/>
      <c r="G179" s="136"/>
      <c r="H179" s="26" t="s">
        <v>16</v>
      </c>
      <c r="I179" s="27"/>
      <c r="J179" s="28"/>
      <c r="K179" s="28"/>
    </row>
    <row r="180" spans="1:11" ht="26.25" hidden="1" customHeight="1" x14ac:dyDescent="0.25">
      <c r="A180" s="270" t="s">
        <v>72</v>
      </c>
      <c r="B180" s="116"/>
      <c r="C180" s="116" t="s">
        <v>69</v>
      </c>
      <c r="D180" s="113"/>
      <c r="E180" s="116"/>
      <c r="F180" s="116"/>
      <c r="G180" s="287"/>
      <c r="H180" s="15" t="s">
        <v>12</v>
      </c>
      <c r="I180" s="16"/>
      <c r="J180" s="13"/>
      <c r="K180" s="14"/>
    </row>
    <row r="181" spans="1:11" ht="26.25" hidden="1" customHeight="1" x14ac:dyDescent="0.25">
      <c r="A181" s="117"/>
      <c r="B181" s="157"/>
      <c r="C181" s="157"/>
      <c r="D181" s="285"/>
      <c r="E181" s="157"/>
      <c r="F181" s="157"/>
      <c r="G181" s="288"/>
      <c r="H181" s="17" t="s">
        <v>13</v>
      </c>
      <c r="I181" s="16"/>
      <c r="J181" s="13"/>
      <c r="K181" s="13"/>
    </row>
    <row r="182" spans="1:11" ht="26.25" hidden="1" customHeight="1" x14ac:dyDescent="0.25">
      <c r="A182" s="117"/>
      <c r="B182" s="157"/>
      <c r="C182" s="157"/>
      <c r="D182" s="285"/>
      <c r="E182" s="157"/>
      <c r="F182" s="157"/>
      <c r="G182" s="288"/>
      <c r="H182" s="17" t="s">
        <v>14</v>
      </c>
      <c r="I182" s="16"/>
      <c r="J182" s="13"/>
      <c r="K182" s="13"/>
    </row>
    <row r="183" spans="1:11" ht="26.25" hidden="1" customHeight="1" x14ac:dyDescent="0.25">
      <c r="A183" s="117"/>
      <c r="B183" s="157"/>
      <c r="C183" s="157"/>
      <c r="D183" s="285"/>
      <c r="E183" s="157"/>
      <c r="F183" s="157"/>
      <c r="G183" s="288"/>
      <c r="H183" s="17" t="s">
        <v>15</v>
      </c>
      <c r="I183" s="16"/>
      <c r="J183" s="13"/>
      <c r="K183" s="13"/>
    </row>
    <row r="184" spans="1:11" ht="37.5" hidden="1" customHeight="1" x14ac:dyDescent="0.25">
      <c r="A184" s="118"/>
      <c r="B184" s="158"/>
      <c r="C184" s="158"/>
      <c r="D184" s="286"/>
      <c r="E184" s="158"/>
      <c r="F184" s="158"/>
      <c r="G184" s="289"/>
      <c r="H184" s="17" t="s">
        <v>16</v>
      </c>
      <c r="I184" s="16"/>
      <c r="J184" s="13"/>
      <c r="K184" s="14"/>
    </row>
    <row r="185" spans="1:11" ht="26.25" hidden="1" customHeight="1" x14ac:dyDescent="0.25">
      <c r="A185" s="270" t="s">
        <v>74</v>
      </c>
      <c r="B185" s="116"/>
      <c r="C185" s="116" t="s">
        <v>69</v>
      </c>
      <c r="D185" s="113"/>
      <c r="E185" s="116"/>
      <c r="F185" s="116"/>
      <c r="G185" s="116"/>
      <c r="H185" s="15" t="s">
        <v>12</v>
      </c>
      <c r="I185" s="16"/>
      <c r="J185" s="13"/>
      <c r="K185" s="13"/>
    </row>
    <row r="186" spans="1:11" ht="26.25" hidden="1" customHeight="1" x14ac:dyDescent="0.25">
      <c r="A186" s="117"/>
      <c r="B186" s="157"/>
      <c r="C186" s="157"/>
      <c r="D186" s="285"/>
      <c r="E186" s="117"/>
      <c r="F186" s="117"/>
      <c r="G186" s="117"/>
      <c r="H186" s="17" t="s">
        <v>13</v>
      </c>
      <c r="I186" s="16"/>
      <c r="J186" s="13"/>
      <c r="K186" s="13"/>
    </row>
    <row r="187" spans="1:11" ht="26.25" hidden="1" customHeight="1" x14ac:dyDescent="0.25">
      <c r="A187" s="117"/>
      <c r="B187" s="157"/>
      <c r="C187" s="157"/>
      <c r="D187" s="285"/>
      <c r="E187" s="117"/>
      <c r="F187" s="117"/>
      <c r="G187" s="117"/>
      <c r="H187" s="17" t="s">
        <v>14</v>
      </c>
      <c r="I187" s="16"/>
      <c r="J187" s="13"/>
      <c r="K187" s="13"/>
    </row>
    <row r="188" spans="1:11" ht="26.25" hidden="1" customHeight="1" x14ac:dyDescent="0.25">
      <c r="A188" s="117"/>
      <c r="B188" s="157"/>
      <c r="C188" s="157"/>
      <c r="D188" s="285"/>
      <c r="E188" s="117"/>
      <c r="F188" s="117"/>
      <c r="G188" s="117"/>
      <c r="H188" s="17" t="s">
        <v>15</v>
      </c>
      <c r="I188" s="16"/>
      <c r="J188" s="13"/>
      <c r="K188" s="13"/>
    </row>
    <row r="189" spans="1:11" ht="33.75" hidden="1" customHeight="1" x14ac:dyDescent="0.25">
      <c r="A189" s="118"/>
      <c r="B189" s="158"/>
      <c r="C189" s="158"/>
      <c r="D189" s="286"/>
      <c r="E189" s="118"/>
      <c r="F189" s="118"/>
      <c r="G189" s="118"/>
      <c r="H189" s="17" t="s">
        <v>16</v>
      </c>
      <c r="I189" s="16"/>
      <c r="J189" s="13"/>
      <c r="K189" s="13"/>
    </row>
    <row r="190" spans="1:11" ht="26.25" hidden="1" customHeight="1" x14ac:dyDescent="0.25">
      <c r="A190" s="116" t="s">
        <v>75</v>
      </c>
      <c r="B190" s="116"/>
      <c r="C190" s="116" t="s">
        <v>69</v>
      </c>
      <c r="D190" s="116"/>
      <c r="E190" s="116"/>
      <c r="F190" s="116"/>
      <c r="G190" s="116"/>
      <c r="H190" s="15" t="s">
        <v>12</v>
      </c>
      <c r="I190" s="16"/>
      <c r="J190" s="18"/>
      <c r="K190" s="13"/>
    </row>
    <row r="191" spans="1:11" ht="26.25" hidden="1" customHeight="1" x14ac:dyDescent="0.25">
      <c r="A191" s="157"/>
      <c r="B191" s="157"/>
      <c r="C191" s="157"/>
      <c r="D191" s="157"/>
      <c r="E191" s="157"/>
      <c r="F191" s="157"/>
      <c r="G191" s="157"/>
      <c r="H191" s="17" t="s">
        <v>13</v>
      </c>
      <c r="I191" s="16"/>
      <c r="J191" s="18"/>
      <c r="K191" s="13"/>
    </row>
    <row r="192" spans="1:11" ht="26.25" hidden="1" customHeight="1" x14ac:dyDescent="0.25">
      <c r="A192" s="157"/>
      <c r="B192" s="157"/>
      <c r="C192" s="157"/>
      <c r="D192" s="157"/>
      <c r="E192" s="157"/>
      <c r="F192" s="157"/>
      <c r="G192" s="157"/>
      <c r="H192" s="17" t="s">
        <v>14</v>
      </c>
      <c r="I192" s="16"/>
      <c r="J192" s="18"/>
      <c r="K192" s="13"/>
    </row>
    <row r="193" spans="1:11" ht="26.25" hidden="1" customHeight="1" x14ac:dyDescent="0.25">
      <c r="A193" s="157"/>
      <c r="B193" s="157"/>
      <c r="C193" s="157"/>
      <c r="D193" s="157"/>
      <c r="E193" s="157"/>
      <c r="F193" s="157"/>
      <c r="G193" s="157"/>
      <c r="H193" s="17" t="s">
        <v>15</v>
      </c>
      <c r="I193" s="16"/>
      <c r="J193" s="18"/>
      <c r="K193" s="13"/>
    </row>
    <row r="194" spans="1:11" ht="26.25" hidden="1" customHeight="1" x14ac:dyDescent="0.25">
      <c r="A194" s="158"/>
      <c r="B194" s="158"/>
      <c r="C194" s="158"/>
      <c r="D194" s="158"/>
      <c r="E194" s="158"/>
      <c r="F194" s="158"/>
      <c r="G194" s="158"/>
      <c r="H194" s="17" t="s">
        <v>16</v>
      </c>
      <c r="I194" s="16"/>
      <c r="J194" s="18"/>
      <c r="K194" s="13"/>
    </row>
    <row r="195" spans="1:11" ht="26.25" hidden="1" customHeight="1" x14ac:dyDescent="0.25">
      <c r="A195" s="116" t="s">
        <v>76</v>
      </c>
      <c r="B195" s="116"/>
      <c r="C195" s="116" t="s">
        <v>69</v>
      </c>
      <c r="D195" s="116"/>
      <c r="E195" s="116"/>
      <c r="F195" s="116"/>
      <c r="G195" s="116"/>
      <c r="H195" s="15" t="s">
        <v>12</v>
      </c>
      <c r="I195" s="16"/>
      <c r="J195" s="18"/>
      <c r="K195" s="13"/>
    </row>
    <row r="196" spans="1:11" ht="42.75" hidden="1" customHeight="1" x14ac:dyDescent="0.25">
      <c r="A196" s="157"/>
      <c r="B196" s="157"/>
      <c r="C196" s="157"/>
      <c r="D196" s="157"/>
      <c r="E196" s="157"/>
      <c r="F196" s="157"/>
      <c r="G196" s="157"/>
      <c r="H196" s="17" t="s">
        <v>13</v>
      </c>
      <c r="I196" s="16"/>
      <c r="J196" s="18"/>
      <c r="K196" s="13"/>
    </row>
    <row r="197" spans="1:11" ht="26.25" hidden="1" customHeight="1" x14ac:dyDescent="0.25">
      <c r="A197" s="157"/>
      <c r="B197" s="157"/>
      <c r="C197" s="157"/>
      <c r="D197" s="157"/>
      <c r="E197" s="157"/>
      <c r="F197" s="157"/>
      <c r="G197" s="157"/>
      <c r="H197" s="17" t="s">
        <v>14</v>
      </c>
      <c r="I197" s="16"/>
      <c r="J197" s="18"/>
      <c r="K197" s="13"/>
    </row>
    <row r="198" spans="1:11" ht="26.25" hidden="1" customHeight="1" x14ac:dyDescent="0.25">
      <c r="A198" s="157"/>
      <c r="B198" s="157"/>
      <c r="C198" s="157"/>
      <c r="D198" s="157"/>
      <c r="E198" s="157"/>
      <c r="F198" s="157"/>
      <c r="G198" s="157"/>
      <c r="H198" s="17" t="s">
        <v>15</v>
      </c>
      <c r="I198" s="16"/>
      <c r="J198" s="18"/>
      <c r="K198" s="13"/>
    </row>
    <row r="199" spans="1:11" ht="26.25" hidden="1" customHeight="1" x14ac:dyDescent="0.25">
      <c r="A199" s="158"/>
      <c r="B199" s="158"/>
      <c r="C199" s="158"/>
      <c r="D199" s="158"/>
      <c r="E199" s="158"/>
      <c r="F199" s="158"/>
      <c r="G199" s="158"/>
      <c r="H199" s="17" t="s">
        <v>16</v>
      </c>
      <c r="I199" s="16"/>
      <c r="J199" s="18"/>
      <c r="K199" s="13"/>
    </row>
    <row r="200" spans="1:11" ht="26.25" customHeight="1" x14ac:dyDescent="0.25">
      <c r="A200" s="245" t="s">
        <v>77</v>
      </c>
      <c r="B200" s="246"/>
      <c r="C200" s="246"/>
      <c r="D200" s="246"/>
      <c r="E200" s="246"/>
      <c r="F200" s="246"/>
      <c r="G200" s="246"/>
      <c r="H200" s="246"/>
      <c r="I200" s="246"/>
      <c r="J200" s="246"/>
      <c r="K200" s="247"/>
    </row>
    <row r="201" spans="1:11" ht="24.75" customHeight="1" x14ac:dyDescent="0.25">
      <c r="A201" s="248" t="s">
        <v>78</v>
      </c>
      <c r="B201" s="249"/>
      <c r="C201" s="249"/>
      <c r="D201" s="249"/>
      <c r="E201" s="249"/>
      <c r="F201" s="249"/>
      <c r="G201" s="249"/>
      <c r="H201" s="249"/>
      <c r="I201" s="249"/>
      <c r="J201" s="249"/>
      <c r="K201" s="250"/>
    </row>
    <row r="202" spans="1:11" ht="26.25" customHeight="1" x14ac:dyDescent="0.25">
      <c r="A202" s="290" t="s">
        <v>79</v>
      </c>
      <c r="B202" s="102" t="s">
        <v>164</v>
      </c>
      <c r="C202" s="102" t="s">
        <v>80</v>
      </c>
      <c r="D202" s="257" t="s">
        <v>81</v>
      </c>
      <c r="E202" s="257">
        <v>11.01</v>
      </c>
      <c r="F202" s="260">
        <v>0</v>
      </c>
      <c r="G202" s="71" t="s">
        <v>121</v>
      </c>
      <c r="H202" s="19" t="s">
        <v>12</v>
      </c>
      <c r="I202" s="7">
        <v>0</v>
      </c>
      <c r="J202" s="7">
        <v>0</v>
      </c>
      <c r="K202" s="53" t="e">
        <f>J202/I202*100</f>
        <v>#DIV/0!</v>
      </c>
    </row>
    <row r="203" spans="1:11" ht="26.25" customHeight="1" x14ac:dyDescent="0.25">
      <c r="A203" s="291"/>
      <c r="B203" s="103"/>
      <c r="C203" s="103"/>
      <c r="D203" s="258"/>
      <c r="E203" s="258"/>
      <c r="F203" s="261"/>
      <c r="G203" s="72"/>
      <c r="H203" s="22" t="s">
        <v>13</v>
      </c>
      <c r="I203" s="7"/>
      <c r="J203" s="7">
        <v>0</v>
      </c>
      <c r="K203" s="53" t="e">
        <f t="shared" ref="K203:K220" si="10">J203/I203*100</f>
        <v>#DIV/0!</v>
      </c>
    </row>
    <row r="204" spans="1:11" ht="26.25" customHeight="1" x14ac:dyDescent="0.25">
      <c r="A204" s="291"/>
      <c r="B204" s="103"/>
      <c r="C204" s="103"/>
      <c r="D204" s="258"/>
      <c r="E204" s="258"/>
      <c r="F204" s="261"/>
      <c r="G204" s="72"/>
      <c r="H204" s="22" t="s">
        <v>14</v>
      </c>
      <c r="I204" s="7">
        <v>0</v>
      </c>
      <c r="J204" s="7">
        <v>0</v>
      </c>
      <c r="K204" s="53" t="e">
        <f t="shared" si="10"/>
        <v>#DIV/0!</v>
      </c>
    </row>
    <row r="205" spans="1:11" ht="26.25" customHeight="1" x14ac:dyDescent="0.25">
      <c r="A205" s="291"/>
      <c r="B205" s="103"/>
      <c r="C205" s="103"/>
      <c r="D205" s="258"/>
      <c r="E205" s="258"/>
      <c r="F205" s="261"/>
      <c r="G205" s="72"/>
      <c r="H205" s="22" t="s">
        <v>15</v>
      </c>
      <c r="I205" s="7">
        <v>0</v>
      </c>
      <c r="J205" s="7">
        <v>0</v>
      </c>
      <c r="K205" s="53" t="e">
        <f t="shared" si="10"/>
        <v>#DIV/0!</v>
      </c>
    </row>
    <row r="206" spans="1:11" ht="26.25" customHeight="1" x14ac:dyDescent="0.25">
      <c r="A206" s="292"/>
      <c r="B206" s="104"/>
      <c r="C206" s="104"/>
      <c r="D206" s="259"/>
      <c r="E206" s="259"/>
      <c r="F206" s="262"/>
      <c r="G206" s="73"/>
      <c r="H206" s="22" t="s">
        <v>16</v>
      </c>
      <c r="I206" s="7">
        <v>0</v>
      </c>
      <c r="J206" s="7"/>
      <c r="K206" s="53" t="e">
        <f t="shared" si="10"/>
        <v>#DIV/0!</v>
      </c>
    </row>
    <row r="207" spans="1:11" ht="26.25" customHeight="1" x14ac:dyDescent="0.25">
      <c r="A207" s="99" t="s">
        <v>82</v>
      </c>
      <c r="B207" s="102" t="s">
        <v>165</v>
      </c>
      <c r="C207" s="102" t="s">
        <v>80</v>
      </c>
      <c r="D207" s="68" t="s">
        <v>81</v>
      </c>
      <c r="E207" s="68">
        <v>3.75</v>
      </c>
      <c r="F207" s="71">
        <v>0</v>
      </c>
      <c r="G207" s="71" t="s">
        <v>121</v>
      </c>
      <c r="H207" s="19" t="s">
        <v>12</v>
      </c>
      <c r="I207" s="7">
        <v>0</v>
      </c>
      <c r="J207" s="7">
        <v>0</v>
      </c>
      <c r="K207" s="53" t="e">
        <f t="shared" si="10"/>
        <v>#DIV/0!</v>
      </c>
    </row>
    <row r="208" spans="1:11" ht="26.25" customHeight="1" x14ac:dyDescent="0.25">
      <c r="A208" s="100"/>
      <c r="B208" s="103"/>
      <c r="C208" s="103"/>
      <c r="D208" s="69"/>
      <c r="E208" s="69"/>
      <c r="F208" s="72"/>
      <c r="G208" s="72"/>
      <c r="H208" s="22" t="s">
        <v>13</v>
      </c>
      <c r="I208" s="7"/>
      <c r="J208" s="53"/>
      <c r="K208" s="53" t="e">
        <f t="shared" si="10"/>
        <v>#DIV/0!</v>
      </c>
    </row>
    <row r="209" spans="1:11" ht="26.25" customHeight="1" x14ac:dyDescent="0.25">
      <c r="A209" s="100"/>
      <c r="B209" s="103"/>
      <c r="C209" s="103"/>
      <c r="D209" s="69"/>
      <c r="E209" s="69"/>
      <c r="F209" s="72"/>
      <c r="G209" s="72"/>
      <c r="H209" s="22" t="s">
        <v>14</v>
      </c>
      <c r="I209" s="7">
        <v>0</v>
      </c>
      <c r="J209" s="7">
        <v>0</v>
      </c>
      <c r="K209" s="53" t="e">
        <f t="shared" si="10"/>
        <v>#DIV/0!</v>
      </c>
    </row>
    <row r="210" spans="1:11" ht="26.25" customHeight="1" x14ac:dyDescent="0.25">
      <c r="A210" s="100"/>
      <c r="B210" s="103"/>
      <c r="C210" s="103"/>
      <c r="D210" s="69"/>
      <c r="E210" s="69"/>
      <c r="F210" s="72"/>
      <c r="G210" s="72"/>
      <c r="H210" s="22" t="s">
        <v>15</v>
      </c>
      <c r="I210" s="7">
        <v>0</v>
      </c>
      <c r="J210" s="7">
        <v>0</v>
      </c>
      <c r="K210" s="53" t="e">
        <f t="shared" si="10"/>
        <v>#DIV/0!</v>
      </c>
    </row>
    <row r="211" spans="1:11" ht="40.5" customHeight="1" x14ac:dyDescent="0.25">
      <c r="A211" s="101"/>
      <c r="B211" s="104"/>
      <c r="C211" s="104"/>
      <c r="D211" s="70"/>
      <c r="E211" s="70"/>
      <c r="F211" s="73"/>
      <c r="G211" s="73"/>
      <c r="H211" s="22" t="s">
        <v>16</v>
      </c>
      <c r="I211" s="7">
        <v>0</v>
      </c>
      <c r="J211" s="7">
        <v>0</v>
      </c>
      <c r="K211" s="53" t="e">
        <f t="shared" si="10"/>
        <v>#DIV/0!</v>
      </c>
    </row>
    <row r="212" spans="1:11" ht="26.25" customHeight="1" x14ac:dyDescent="0.25">
      <c r="A212" s="99" t="s">
        <v>83</v>
      </c>
      <c r="B212" s="102" t="s">
        <v>166</v>
      </c>
      <c r="C212" s="102" t="s">
        <v>80</v>
      </c>
      <c r="D212" s="68" t="s">
        <v>167</v>
      </c>
      <c r="E212" s="68">
        <v>72</v>
      </c>
      <c r="F212" s="71">
        <v>78</v>
      </c>
      <c r="G212" s="71">
        <f>F212/E212*100</f>
        <v>108.33333333333333</v>
      </c>
      <c r="H212" s="19" t="s">
        <v>12</v>
      </c>
      <c r="I212" s="7">
        <f>I213+I214+I215+I216</f>
        <v>9502.4000000000015</v>
      </c>
      <c r="J212" s="20">
        <f>I212</f>
        <v>9502.4000000000015</v>
      </c>
      <c r="K212" s="53">
        <f t="shared" si="10"/>
        <v>100</v>
      </c>
    </row>
    <row r="213" spans="1:11" ht="26.25" customHeight="1" x14ac:dyDescent="0.25">
      <c r="A213" s="100"/>
      <c r="B213" s="103"/>
      <c r="C213" s="103"/>
      <c r="D213" s="69"/>
      <c r="E213" s="69"/>
      <c r="F213" s="72"/>
      <c r="G213" s="72"/>
      <c r="H213" s="22" t="s">
        <v>13</v>
      </c>
      <c r="I213" s="7"/>
      <c r="J213" s="20"/>
      <c r="K213" s="53" t="e">
        <f t="shared" si="10"/>
        <v>#DIV/0!</v>
      </c>
    </row>
    <row r="214" spans="1:11" ht="26.25" customHeight="1" x14ac:dyDescent="0.25">
      <c r="A214" s="100"/>
      <c r="B214" s="103"/>
      <c r="C214" s="103"/>
      <c r="D214" s="69"/>
      <c r="E214" s="69"/>
      <c r="F214" s="72"/>
      <c r="G214" s="72"/>
      <c r="H214" s="22" t="s">
        <v>14</v>
      </c>
      <c r="I214" s="7">
        <v>8771.2000000000007</v>
      </c>
      <c r="J214" s="20">
        <f>I214</f>
        <v>8771.2000000000007</v>
      </c>
      <c r="K214" s="53">
        <f>J214/I214*100</f>
        <v>100</v>
      </c>
    </row>
    <row r="215" spans="1:11" ht="26.25" customHeight="1" x14ac:dyDescent="0.25">
      <c r="A215" s="100"/>
      <c r="B215" s="103"/>
      <c r="C215" s="103"/>
      <c r="D215" s="69"/>
      <c r="E215" s="69"/>
      <c r="F215" s="72"/>
      <c r="G215" s="72"/>
      <c r="H215" s="22" t="s">
        <v>15</v>
      </c>
      <c r="I215" s="7">
        <v>95</v>
      </c>
      <c r="J215" s="20">
        <f>I215</f>
        <v>95</v>
      </c>
      <c r="K215" s="53">
        <f t="shared" si="10"/>
        <v>100</v>
      </c>
    </row>
    <row r="216" spans="1:11" ht="26.25" customHeight="1" x14ac:dyDescent="0.25">
      <c r="A216" s="101"/>
      <c r="B216" s="104"/>
      <c r="C216" s="104"/>
      <c r="D216" s="70"/>
      <c r="E216" s="70"/>
      <c r="F216" s="73"/>
      <c r="G216" s="73"/>
      <c r="H216" s="22" t="s">
        <v>16</v>
      </c>
      <c r="I216" s="7">
        <v>636.20000000000005</v>
      </c>
      <c r="J216" s="54">
        <f>I216</f>
        <v>636.20000000000005</v>
      </c>
      <c r="K216" s="53">
        <f t="shared" si="10"/>
        <v>100</v>
      </c>
    </row>
    <row r="217" spans="1:11" ht="26.25" customHeight="1" x14ac:dyDescent="0.25">
      <c r="A217" s="99" t="s">
        <v>84</v>
      </c>
      <c r="B217" s="293" t="s">
        <v>168</v>
      </c>
      <c r="C217" s="102" t="s">
        <v>80</v>
      </c>
      <c r="D217" s="68" t="s">
        <v>169</v>
      </c>
      <c r="E217" s="68">
        <v>7</v>
      </c>
      <c r="F217" s="68">
        <v>8</v>
      </c>
      <c r="G217" s="71">
        <f>F217/E217*100</f>
        <v>114.28571428571428</v>
      </c>
      <c r="H217" s="19" t="s">
        <v>12</v>
      </c>
      <c r="I217" s="7">
        <v>11500</v>
      </c>
      <c r="J217" s="7">
        <v>11450</v>
      </c>
      <c r="K217" s="53">
        <f t="shared" si="10"/>
        <v>99.565217391304344</v>
      </c>
    </row>
    <row r="218" spans="1:11" ht="41.25" customHeight="1" x14ac:dyDescent="0.25">
      <c r="A218" s="100"/>
      <c r="B218" s="294"/>
      <c r="C218" s="103"/>
      <c r="D218" s="69"/>
      <c r="E218" s="69"/>
      <c r="F218" s="69"/>
      <c r="G218" s="72"/>
      <c r="H218" s="22" t="s">
        <v>13</v>
      </c>
      <c r="I218" s="7">
        <v>0</v>
      </c>
      <c r="J218" s="7">
        <v>0</v>
      </c>
      <c r="K218" s="53" t="e">
        <f t="shared" si="10"/>
        <v>#DIV/0!</v>
      </c>
    </row>
    <row r="219" spans="1:11" ht="26.25" customHeight="1" x14ac:dyDescent="0.25">
      <c r="A219" s="100"/>
      <c r="B219" s="294"/>
      <c r="C219" s="103"/>
      <c r="D219" s="69"/>
      <c r="E219" s="69"/>
      <c r="F219" s="69"/>
      <c r="G219" s="72"/>
      <c r="H219" s="22" t="s">
        <v>14</v>
      </c>
      <c r="I219" s="7">
        <v>0</v>
      </c>
      <c r="J219" s="7">
        <v>0</v>
      </c>
      <c r="K219" s="53" t="e">
        <f t="shared" si="10"/>
        <v>#DIV/0!</v>
      </c>
    </row>
    <row r="220" spans="1:11" ht="26.25" customHeight="1" x14ac:dyDescent="0.25">
      <c r="A220" s="100"/>
      <c r="B220" s="294"/>
      <c r="C220" s="103"/>
      <c r="D220" s="69"/>
      <c r="E220" s="69"/>
      <c r="F220" s="69"/>
      <c r="G220" s="72"/>
      <c r="H220" s="22" t="s">
        <v>15</v>
      </c>
      <c r="I220" s="7">
        <v>0</v>
      </c>
      <c r="J220" s="7">
        <v>0</v>
      </c>
      <c r="K220" s="53" t="e">
        <f t="shared" si="10"/>
        <v>#DIV/0!</v>
      </c>
    </row>
    <row r="221" spans="1:11" ht="26.25" customHeight="1" x14ac:dyDescent="0.25">
      <c r="A221" s="101"/>
      <c r="B221" s="295"/>
      <c r="C221" s="104"/>
      <c r="D221" s="70"/>
      <c r="E221" s="70"/>
      <c r="F221" s="70"/>
      <c r="G221" s="73"/>
      <c r="H221" s="22" t="s">
        <v>16</v>
      </c>
      <c r="I221" s="7">
        <v>11500</v>
      </c>
      <c r="J221" s="7">
        <v>11450</v>
      </c>
      <c r="K221" s="53">
        <f>J221/I221*100</f>
        <v>99.565217391304344</v>
      </c>
    </row>
    <row r="222" spans="1:11" ht="26.25" customHeight="1" x14ac:dyDescent="0.25">
      <c r="A222" s="99" t="s">
        <v>170</v>
      </c>
      <c r="B222" s="293" t="s">
        <v>171</v>
      </c>
      <c r="C222" s="102" t="s">
        <v>80</v>
      </c>
      <c r="D222" s="68" t="s">
        <v>172</v>
      </c>
      <c r="E222" s="68">
        <v>714.1</v>
      </c>
      <c r="F222" s="68">
        <v>800.1</v>
      </c>
      <c r="G222" s="71">
        <f>F222/E222*100</f>
        <v>112.04313121411566</v>
      </c>
      <c r="H222" s="19" t="s">
        <v>12</v>
      </c>
      <c r="I222" s="7">
        <v>44769.8</v>
      </c>
      <c r="J222" s="7">
        <f>I222</f>
        <v>44769.8</v>
      </c>
      <c r="K222" s="53">
        <f t="shared" ref="K222:K225" si="11">J222/I222*100</f>
        <v>100</v>
      </c>
    </row>
    <row r="223" spans="1:11" ht="36" customHeight="1" x14ac:dyDescent="0.25">
      <c r="A223" s="100"/>
      <c r="B223" s="294"/>
      <c r="C223" s="103"/>
      <c r="D223" s="69"/>
      <c r="E223" s="69"/>
      <c r="F223" s="69"/>
      <c r="G223" s="72"/>
      <c r="H223" s="22" t="s">
        <v>13</v>
      </c>
      <c r="I223" s="7">
        <v>0</v>
      </c>
      <c r="J223" s="7">
        <v>0</v>
      </c>
      <c r="K223" s="53" t="e">
        <f t="shared" si="11"/>
        <v>#DIV/0!</v>
      </c>
    </row>
    <row r="224" spans="1:11" ht="26.25" customHeight="1" x14ac:dyDescent="0.25">
      <c r="A224" s="100"/>
      <c r="B224" s="294"/>
      <c r="C224" s="103"/>
      <c r="D224" s="69"/>
      <c r="E224" s="69"/>
      <c r="F224" s="69"/>
      <c r="G224" s="72"/>
      <c r="H224" s="22" t="s">
        <v>14</v>
      </c>
      <c r="I224" s="7">
        <v>805.9</v>
      </c>
      <c r="J224" s="7">
        <f>I224</f>
        <v>805.9</v>
      </c>
      <c r="K224" s="53">
        <f t="shared" si="11"/>
        <v>100</v>
      </c>
    </row>
    <row r="225" spans="1:11" ht="26.25" customHeight="1" x14ac:dyDescent="0.25">
      <c r="A225" s="100"/>
      <c r="B225" s="294"/>
      <c r="C225" s="103"/>
      <c r="D225" s="69"/>
      <c r="E225" s="69"/>
      <c r="F225" s="69"/>
      <c r="G225" s="72"/>
      <c r="H225" s="22" t="s">
        <v>15</v>
      </c>
      <c r="I225" s="7">
        <v>89.5</v>
      </c>
      <c r="J225" s="7">
        <f>I225</f>
        <v>89.5</v>
      </c>
      <c r="K225" s="53">
        <f t="shared" si="11"/>
        <v>100</v>
      </c>
    </row>
    <row r="226" spans="1:11" ht="26.25" customHeight="1" x14ac:dyDescent="0.25">
      <c r="A226" s="101"/>
      <c r="B226" s="295"/>
      <c r="C226" s="104"/>
      <c r="D226" s="70"/>
      <c r="E226" s="70"/>
      <c r="F226" s="70"/>
      <c r="G226" s="73"/>
      <c r="H226" s="22" t="s">
        <v>16</v>
      </c>
      <c r="I226" s="7">
        <v>43874.400000000001</v>
      </c>
      <c r="J226" s="7">
        <f>I226</f>
        <v>43874.400000000001</v>
      </c>
      <c r="K226" s="53">
        <f>J226/I226*100</f>
        <v>100</v>
      </c>
    </row>
    <row r="227" spans="1:11" ht="26.25" customHeight="1" x14ac:dyDescent="0.25">
      <c r="A227" s="99" t="s">
        <v>173</v>
      </c>
      <c r="B227" s="293" t="s">
        <v>174</v>
      </c>
      <c r="C227" s="102" t="s">
        <v>80</v>
      </c>
      <c r="D227" s="68" t="s">
        <v>169</v>
      </c>
      <c r="E227" s="68">
        <v>2</v>
      </c>
      <c r="F227" s="68">
        <v>2</v>
      </c>
      <c r="G227" s="71">
        <f>F227/E227*100</f>
        <v>100</v>
      </c>
      <c r="H227" s="19" t="s">
        <v>12</v>
      </c>
      <c r="I227" s="7">
        <v>3016</v>
      </c>
      <c r="J227" s="7">
        <f>I227</f>
        <v>3016</v>
      </c>
      <c r="K227" s="53">
        <f t="shared" ref="K227:K230" si="12">J227/I227*100</f>
        <v>100</v>
      </c>
    </row>
    <row r="228" spans="1:11" ht="26.25" customHeight="1" x14ac:dyDescent="0.25">
      <c r="A228" s="100"/>
      <c r="B228" s="294"/>
      <c r="C228" s="103"/>
      <c r="D228" s="69"/>
      <c r="E228" s="69"/>
      <c r="F228" s="69"/>
      <c r="G228" s="72"/>
      <c r="H228" s="22" t="s">
        <v>13</v>
      </c>
      <c r="I228" s="7">
        <v>0</v>
      </c>
      <c r="J228" s="7">
        <v>0</v>
      </c>
      <c r="K228" s="53" t="e">
        <f t="shared" si="12"/>
        <v>#DIV/0!</v>
      </c>
    </row>
    <row r="229" spans="1:11" ht="26.25" customHeight="1" x14ac:dyDescent="0.25">
      <c r="A229" s="100"/>
      <c r="B229" s="294"/>
      <c r="C229" s="103"/>
      <c r="D229" s="69"/>
      <c r="E229" s="69"/>
      <c r="F229" s="69"/>
      <c r="G229" s="72"/>
      <c r="H229" s="22" t="s">
        <v>14</v>
      </c>
      <c r="I229" s="7">
        <v>3016</v>
      </c>
      <c r="J229" s="7">
        <f>I229</f>
        <v>3016</v>
      </c>
      <c r="K229" s="53">
        <f t="shared" si="12"/>
        <v>100</v>
      </c>
    </row>
    <row r="230" spans="1:11" ht="26.25" customHeight="1" x14ac:dyDescent="0.25">
      <c r="A230" s="100"/>
      <c r="B230" s="294"/>
      <c r="C230" s="103"/>
      <c r="D230" s="69"/>
      <c r="E230" s="69"/>
      <c r="F230" s="69"/>
      <c r="G230" s="72"/>
      <c r="H230" s="22" t="s">
        <v>15</v>
      </c>
      <c r="I230" s="7">
        <v>0</v>
      </c>
      <c r="J230" s="7">
        <f>I230</f>
        <v>0</v>
      </c>
      <c r="K230" s="53" t="e">
        <f t="shared" si="12"/>
        <v>#DIV/0!</v>
      </c>
    </row>
    <row r="231" spans="1:11" ht="26.25" customHeight="1" x14ac:dyDescent="0.25">
      <c r="A231" s="101"/>
      <c r="B231" s="295"/>
      <c r="C231" s="104"/>
      <c r="D231" s="70"/>
      <c r="E231" s="70"/>
      <c r="F231" s="70"/>
      <c r="G231" s="73"/>
      <c r="H231" s="22" t="s">
        <v>16</v>
      </c>
      <c r="I231" s="7">
        <v>0</v>
      </c>
      <c r="J231" s="7">
        <f>I231</f>
        <v>0</v>
      </c>
      <c r="K231" s="53" t="e">
        <f>J231/I231*100</f>
        <v>#DIV/0!</v>
      </c>
    </row>
    <row r="232" spans="1:11" ht="26.25" customHeight="1" x14ac:dyDescent="0.25">
      <c r="A232" s="83" t="s">
        <v>25</v>
      </c>
      <c r="B232" s="84"/>
      <c r="C232" s="84"/>
      <c r="D232" s="84"/>
      <c r="E232" s="84"/>
      <c r="F232" s="84"/>
      <c r="G232" s="84"/>
      <c r="H232" s="84"/>
      <c r="I232" s="84"/>
      <c r="J232" s="84"/>
      <c r="K232" s="85"/>
    </row>
    <row r="233" spans="1:11" ht="26.25" customHeight="1" x14ac:dyDescent="0.25">
      <c r="A233" s="83" t="s">
        <v>26</v>
      </c>
      <c r="B233" s="84"/>
      <c r="C233" s="84"/>
      <c r="D233" s="84"/>
      <c r="E233" s="84"/>
      <c r="F233" s="84"/>
      <c r="G233" s="84"/>
      <c r="H233" s="84"/>
      <c r="I233" s="84"/>
      <c r="J233" s="84"/>
      <c r="K233" s="85"/>
    </row>
    <row r="234" spans="1:11" ht="26.25" customHeight="1" x14ac:dyDescent="0.25">
      <c r="A234" s="56" t="s">
        <v>85</v>
      </c>
      <c r="B234" s="102" t="s">
        <v>175</v>
      </c>
      <c r="C234" s="55" t="s">
        <v>80</v>
      </c>
      <c r="D234" s="61" t="s">
        <v>81</v>
      </c>
      <c r="E234" s="61">
        <v>0.6</v>
      </c>
      <c r="F234" s="55">
        <v>0.6</v>
      </c>
      <c r="G234" s="55">
        <f>F234/E234*100</f>
        <v>100</v>
      </c>
      <c r="H234" s="19" t="s">
        <v>12</v>
      </c>
      <c r="I234" s="7">
        <v>7600</v>
      </c>
      <c r="J234" s="7">
        <v>7800</v>
      </c>
      <c r="K234" s="53">
        <f>J234/I234*100</f>
        <v>102.63157894736842</v>
      </c>
    </row>
    <row r="235" spans="1:11" ht="31.5" customHeight="1" x14ac:dyDescent="0.25">
      <c r="A235" s="58"/>
      <c r="B235" s="121"/>
      <c r="C235" s="57"/>
      <c r="D235" s="62"/>
      <c r="E235" s="62"/>
      <c r="F235" s="57"/>
      <c r="G235" s="57"/>
      <c r="H235" s="22" t="s">
        <v>13</v>
      </c>
      <c r="I235" s="7"/>
      <c r="J235" s="7"/>
      <c r="K235" s="53" t="e">
        <f t="shared" ref="K235:K248" si="13">J235/I235*100</f>
        <v>#DIV/0!</v>
      </c>
    </row>
    <row r="236" spans="1:11" ht="26.25" customHeight="1" x14ac:dyDescent="0.25">
      <c r="A236" s="58"/>
      <c r="B236" s="121"/>
      <c r="C236" s="57"/>
      <c r="D236" s="62"/>
      <c r="E236" s="62"/>
      <c r="F236" s="57"/>
      <c r="G236" s="57"/>
      <c r="H236" s="22" t="s">
        <v>14</v>
      </c>
      <c r="I236" s="7">
        <v>7524</v>
      </c>
      <c r="J236" s="7">
        <v>7722</v>
      </c>
      <c r="K236" s="53">
        <f t="shared" si="13"/>
        <v>102.63157894736842</v>
      </c>
    </row>
    <row r="237" spans="1:11" ht="26.25" customHeight="1" x14ac:dyDescent="0.25">
      <c r="A237" s="58"/>
      <c r="B237" s="121"/>
      <c r="C237" s="57"/>
      <c r="D237" s="62"/>
      <c r="E237" s="62"/>
      <c r="F237" s="57"/>
      <c r="G237" s="57"/>
      <c r="H237" s="22" t="s">
        <v>15</v>
      </c>
      <c r="I237" s="7">
        <v>76</v>
      </c>
      <c r="J237" s="7">
        <v>78</v>
      </c>
      <c r="K237" s="53">
        <f t="shared" si="13"/>
        <v>102.63157894736842</v>
      </c>
    </row>
    <row r="238" spans="1:11" ht="26.25" customHeight="1" x14ac:dyDescent="0.25">
      <c r="A238" s="60"/>
      <c r="B238" s="122"/>
      <c r="C238" s="59"/>
      <c r="D238" s="63"/>
      <c r="E238" s="63"/>
      <c r="F238" s="59"/>
      <c r="G238" s="59"/>
      <c r="H238" s="22" t="s">
        <v>16</v>
      </c>
      <c r="I238" s="53"/>
      <c r="J238" s="7"/>
      <c r="K238" s="53" t="e">
        <f t="shared" si="13"/>
        <v>#DIV/0!</v>
      </c>
    </row>
    <row r="239" spans="1:11" ht="26.25" customHeight="1" x14ac:dyDescent="0.25">
      <c r="A239" s="55" t="s">
        <v>86</v>
      </c>
      <c r="B239" s="102" t="s">
        <v>176</v>
      </c>
      <c r="C239" s="55" t="s">
        <v>80</v>
      </c>
      <c r="D239" s="61" t="s">
        <v>81</v>
      </c>
      <c r="E239" s="61">
        <v>4</v>
      </c>
      <c r="F239" s="55">
        <v>4.2</v>
      </c>
      <c r="G239" s="55">
        <f>F239/E239*100</f>
        <v>105</v>
      </c>
      <c r="H239" s="19" t="s">
        <v>12</v>
      </c>
      <c r="I239" s="7">
        <v>28670.3</v>
      </c>
      <c r="J239" s="7">
        <v>28670.3</v>
      </c>
      <c r="K239" s="53">
        <f t="shared" si="13"/>
        <v>100</v>
      </c>
    </row>
    <row r="240" spans="1:11" ht="26.25" customHeight="1" x14ac:dyDescent="0.25">
      <c r="A240" s="57"/>
      <c r="B240" s="121"/>
      <c r="C240" s="57"/>
      <c r="D240" s="62"/>
      <c r="E240" s="62"/>
      <c r="F240" s="57"/>
      <c r="G240" s="57"/>
      <c r="H240" s="22" t="s">
        <v>13</v>
      </c>
      <c r="I240" s="7"/>
      <c r="J240" s="7"/>
      <c r="K240" s="53" t="e">
        <f t="shared" si="13"/>
        <v>#DIV/0!</v>
      </c>
    </row>
    <row r="241" spans="1:11" ht="26.25" customHeight="1" x14ac:dyDescent="0.25">
      <c r="A241" s="57"/>
      <c r="B241" s="121"/>
      <c r="C241" s="57"/>
      <c r="D241" s="62"/>
      <c r="E241" s="62"/>
      <c r="F241" s="57"/>
      <c r="G241" s="57"/>
      <c r="H241" s="22" t="s">
        <v>14</v>
      </c>
      <c r="I241" s="7">
        <v>28383.599999999999</v>
      </c>
      <c r="J241" s="7">
        <v>28383.599999999999</v>
      </c>
      <c r="K241" s="53">
        <f t="shared" si="13"/>
        <v>100</v>
      </c>
    </row>
    <row r="242" spans="1:11" ht="26.25" customHeight="1" x14ac:dyDescent="0.25">
      <c r="A242" s="57"/>
      <c r="B242" s="121"/>
      <c r="C242" s="57"/>
      <c r="D242" s="62"/>
      <c r="E242" s="62"/>
      <c r="F242" s="57"/>
      <c r="G242" s="57"/>
      <c r="H242" s="22" t="s">
        <v>15</v>
      </c>
      <c r="I242" s="7">
        <v>286.7</v>
      </c>
      <c r="J242" s="7">
        <v>286.7</v>
      </c>
      <c r="K242" s="53">
        <f t="shared" si="13"/>
        <v>100</v>
      </c>
    </row>
    <row r="243" spans="1:11" ht="26.25" customHeight="1" x14ac:dyDescent="0.25">
      <c r="A243" s="59"/>
      <c r="B243" s="122"/>
      <c r="C243" s="59"/>
      <c r="D243" s="63"/>
      <c r="E243" s="63"/>
      <c r="F243" s="59"/>
      <c r="G243" s="59"/>
      <c r="H243" s="22" t="s">
        <v>16</v>
      </c>
      <c r="I243" s="7"/>
      <c r="J243" s="7"/>
      <c r="K243" s="53" t="e">
        <f t="shared" si="13"/>
        <v>#DIV/0!</v>
      </c>
    </row>
    <row r="244" spans="1:11" ht="26.25" customHeight="1" x14ac:dyDescent="0.25">
      <c r="A244" s="55" t="s">
        <v>177</v>
      </c>
      <c r="B244" s="102" t="s">
        <v>178</v>
      </c>
      <c r="C244" s="55" t="s">
        <v>80</v>
      </c>
      <c r="D244" s="61" t="s">
        <v>81</v>
      </c>
      <c r="E244" s="61">
        <v>10.85</v>
      </c>
      <c r="F244" s="55">
        <v>10.85</v>
      </c>
      <c r="G244" s="55">
        <f>F244/E244*100</f>
        <v>100</v>
      </c>
      <c r="H244" s="19" t="s">
        <v>12</v>
      </c>
      <c r="I244" s="7">
        <v>193873.7</v>
      </c>
      <c r="J244" s="7">
        <f>I244</f>
        <v>193873.7</v>
      </c>
      <c r="K244" s="53">
        <f t="shared" si="13"/>
        <v>100</v>
      </c>
    </row>
    <row r="245" spans="1:11" ht="26.25" customHeight="1" x14ac:dyDescent="0.25">
      <c r="A245" s="57"/>
      <c r="B245" s="121"/>
      <c r="C245" s="57"/>
      <c r="D245" s="62"/>
      <c r="E245" s="62"/>
      <c r="F245" s="57"/>
      <c r="G245" s="57"/>
      <c r="H245" s="22" t="s">
        <v>13</v>
      </c>
      <c r="I245" s="7"/>
      <c r="J245" s="7"/>
      <c r="K245" s="53" t="e">
        <f t="shared" si="13"/>
        <v>#DIV/0!</v>
      </c>
    </row>
    <row r="246" spans="1:11" ht="26.25" customHeight="1" x14ac:dyDescent="0.25">
      <c r="A246" s="57"/>
      <c r="B246" s="121"/>
      <c r="C246" s="57"/>
      <c r="D246" s="62"/>
      <c r="E246" s="62"/>
      <c r="F246" s="57"/>
      <c r="G246" s="57"/>
      <c r="H246" s="22" t="s">
        <v>14</v>
      </c>
      <c r="I246" s="7">
        <v>193873.7</v>
      </c>
      <c r="J246" s="7">
        <f>I246</f>
        <v>193873.7</v>
      </c>
      <c r="K246" s="53">
        <f t="shared" si="13"/>
        <v>100</v>
      </c>
    </row>
    <row r="247" spans="1:11" ht="31.5" customHeight="1" x14ac:dyDescent="0.25">
      <c r="A247" s="57"/>
      <c r="B247" s="121"/>
      <c r="C247" s="57"/>
      <c r="D247" s="62"/>
      <c r="E247" s="62"/>
      <c r="F247" s="57"/>
      <c r="G247" s="57"/>
      <c r="H247" s="22" t="s">
        <v>15</v>
      </c>
      <c r="I247" s="7">
        <v>0</v>
      </c>
      <c r="J247" s="7">
        <v>0</v>
      </c>
      <c r="K247" s="53" t="e">
        <f t="shared" si="13"/>
        <v>#DIV/0!</v>
      </c>
    </row>
    <row r="248" spans="1:11" ht="26.25" customHeight="1" x14ac:dyDescent="0.25">
      <c r="A248" s="59"/>
      <c r="B248" s="122"/>
      <c r="C248" s="59"/>
      <c r="D248" s="63"/>
      <c r="E248" s="63"/>
      <c r="F248" s="59"/>
      <c r="G248" s="59"/>
      <c r="H248" s="22" t="s">
        <v>16</v>
      </c>
      <c r="I248" s="7">
        <v>0</v>
      </c>
      <c r="J248" s="7">
        <v>0</v>
      </c>
      <c r="K248" s="53" t="e">
        <f t="shared" si="13"/>
        <v>#DIV/0!</v>
      </c>
    </row>
    <row r="249" spans="1:11" ht="22.5" customHeight="1" x14ac:dyDescent="0.25">
      <c r="A249" s="83" t="s">
        <v>27</v>
      </c>
      <c r="B249" s="84"/>
      <c r="C249" s="84"/>
      <c r="D249" s="84"/>
      <c r="E249" s="84"/>
      <c r="F249" s="84"/>
      <c r="G249" s="84"/>
      <c r="H249" s="84"/>
      <c r="I249" s="84"/>
      <c r="J249" s="84"/>
      <c r="K249" s="85"/>
    </row>
    <row r="250" spans="1:11" ht="26.25" customHeight="1" x14ac:dyDescent="0.25">
      <c r="A250" s="83" t="s">
        <v>28</v>
      </c>
      <c r="B250" s="84"/>
      <c r="C250" s="84"/>
      <c r="D250" s="84"/>
      <c r="E250" s="84"/>
      <c r="F250" s="84"/>
      <c r="G250" s="84"/>
      <c r="H250" s="84"/>
      <c r="I250" s="84"/>
      <c r="J250" s="84"/>
      <c r="K250" s="85"/>
    </row>
    <row r="251" spans="1:11" ht="22.5" customHeight="1" x14ac:dyDescent="0.25">
      <c r="A251" s="102" t="s">
        <v>187</v>
      </c>
      <c r="B251" s="155" t="s">
        <v>180</v>
      </c>
      <c r="C251" s="102" t="s">
        <v>80</v>
      </c>
      <c r="D251" s="68" t="s">
        <v>181</v>
      </c>
      <c r="E251" s="68">
        <v>1.6</v>
      </c>
      <c r="F251" s="74">
        <v>1.6</v>
      </c>
      <c r="G251" s="74">
        <v>100</v>
      </c>
      <c r="H251" s="19" t="s">
        <v>12</v>
      </c>
      <c r="I251" s="7">
        <v>1804.2</v>
      </c>
      <c r="J251" s="64">
        <v>1804.2</v>
      </c>
      <c r="K251" s="66">
        <f>J251/I251*100</f>
        <v>100</v>
      </c>
    </row>
    <row r="252" spans="1:11" ht="30" customHeight="1" x14ac:dyDescent="0.25">
      <c r="A252" s="103"/>
      <c r="B252" s="156"/>
      <c r="C252" s="103"/>
      <c r="D252" s="69"/>
      <c r="E252" s="69"/>
      <c r="F252" s="75"/>
      <c r="G252" s="75"/>
      <c r="H252" s="22" t="s">
        <v>13</v>
      </c>
      <c r="I252" s="7">
        <v>0</v>
      </c>
      <c r="J252" s="64">
        <v>0</v>
      </c>
      <c r="K252" s="66" t="e">
        <f t="shared" ref="K252:K260" si="14">J252/I252*100</f>
        <v>#DIV/0!</v>
      </c>
    </row>
    <row r="253" spans="1:11" ht="23.25" customHeight="1" x14ac:dyDescent="0.25">
      <c r="A253" s="103"/>
      <c r="B253" s="156"/>
      <c r="C253" s="103"/>
      <c r="D253" s="69"/>
      <c r="E253" s="69"/>
      <c r="F253" s="75"/>
      <c r="G253" s="75"/>
      <c r="H253" s="22" t="s">
        <v>14</v>
      </c>
      <c r="I253" s="7">
        <v>0</v>
      </c>
      <c r="J253" s="64">
        <v>0</v>
      </c>
      <c r="K253" s="66" t="e">
        <f t="shared" si="14"/>
        <v>#DIV/0!</v>
      </c>
    </row>
    <row r="254" spans="1:11" ht="29.25" customHeight="1" x14ac:dyDescent="0.25">
      <c r="A254" s="103"/>
      <c r="B254" s="156"/>
      <c r="C254" s="103"/>
      <c r="D254" s="69"/>
      <c r="E254" s="69"/>
      <c r="F254" s="75"/>
      <c r="G254" s="75"/>
      <c r="H254" s="22" t="s">
        <v>15</v>
      </c>
      <c r="I254" s="7">
        <v>1804.2</v>
      </c>
      <c r="J254" s="64">
        <v>1804.2</v>
      </c>
      <c r="K254" s="66">
        <f t="shared" si="14"/>
        <v>100</v>
      </c>
    </row>
    <row r="255" spans="1:11" ht="15" customHeight="1" x14ac:dyDescent="0.25">
      <c r="A255" s="104"/>
      <c r="B255" s="156"/>
      <c r="C255" s="104"/>
      <c r="D255" s="70"/>
      <c r="E255" s="70"/>
      <c r="F255" s="76"/>
      <c r="G255" s="76"/>
      <c r="H255" s="22" t="s">
        <v>16</v>
      </c>
      <c r="I255" s="7">
        <v>0</v>
      </c>
      <c r="J255" s="64">
        <v>0</v>
      </c>
      <c r="K255" s="66" t="e">
        <f t="shared" si="14"/>
        <v>#DIV/0!</v>
      </c>
    </row>
    <row r="256" spans="1:11" ht="15" customHeight="1" x14ac:dyDescent="0.25">
      <c r="A256" s="178" t="s">
        <v>87</v>
      </c>
      <c r="B256" s="155" t="s">
        <v>182</v>
      </c>
      <c r="C256" s="102" t="s">
        <v>80</v>
      </c>
      <c r="D256" s="266" t="s">
        <v>169</v>
      </c>
      <c r="E256" s="266">
        <v>1</v>
      </c>
      <c r="F256" s="268">
        <v>1</v>
      </c>
      <c r="G256" s="268">
        <f>F256/E256*100</f>
        <v>100</v>
      </c>
      <c r="H256" s="19" t="s">
        <v>12</v>
      </c>
      <c r="I256" s="7">
        <v>3251.1</v>
      </c>
      <c r="J256" s="64">
        <v>3251.1</v>
      </c>
      <c r="K256" s="66">
        <f t="shared" si="14"/>
        <v>100</v>
      </c>
    </row>
    <row r="257" spans="1:13" ht="23.25" x14ac:dyDescent="0.25">
      <c r="A257" s="265"/>
      <c r="B257" s="156"/>
      <c r="C257" s="103"/>
      <c r="D257" s="267"/>
      <c r="E257" s="267"/>
      <c r="F257" s="268"/>
      <c r="G257" s="268"/>
      <c r="H257" s="22" t="s">
        <v>13</v>
      </c>
      <c r="I257" s="7">
        <v>0</v>
      </c>
      <c r="J257" s="64">
        <v>0</v>
      </c>
      <c r="K257" s="66" t="e">
        <f t="shared" si="14"/>
        <v>#DIV/0!</v>
      </c>
    </row>
    <row r="258" spans="1:13" ht="34.5" x14ac:dyDescent="0.25">
      <c r="A258" s="265"/>
      <c r="B258" s="156"/>
      <c r="C258" s="103"/>
      <c r="D258" s="267"/>
      <c r="E258" s="267"/>
      <c r="F258" s="268"/>
      <c r="G258" s="268"/>
      <c r="H258" s="22" t="s">
        <v>14</v>
      </c>
      <c r="I258" s="7">
        <v>3251.1</v>
      </c>
      <c r="J258" s="64">
        <v>3251.1</v>
      </c>
      <c r="K258" s="66">
        <f t="shared" si="14"/>
        <v>100</v>
      </c>
    </row>
    <row r="259" spans="1:13" ht="23.25" x14ac:dyDescent="0.25">
      <c r="A259" s="265"/>
      <c r="B259" s="156"/>
      <c r="C259" s="103"/>
      <c r="D259" s="267"/>
      <c r="E259" s="267"/>
      <c r="F259" s="268"/>
      <c r="G259" s="268"/>
      <c r="H259" s="22" t="s">
        <v>15</v>
      </c>
      <c r="I259" s="7">
        <v>0</v>
      </c>
      <c r="J259" s="64">
        <v>0</v>
      </c>
      <c r="K259" s="66" t="e">
        <f t="shared" si="14"/>
        <v>#DIV/0!</v>
      </c>
    </row>
    <row r="260" spans="1:13" ht="34.5" x14ac:dyDescent="0.25">
      <c r="A260" s="265"/>
      <c r="B260" s="156"/>
      <c r="C260" s="104"/>
      <c r="D260" s="267"/>
      <c r="E260" s="267"/>
      <c r="F260" s="268"/>
      <c r="G260" s="268"/>
      <c r="H260" s="22" t="s">
        <v>16</v>
      </c>
      <c r="I260" s="7">
        <v>0</v>
      </c>
      <c r="J260" s="64">
        <v>0</v>
      </c>
      <c r="K260" s="66" t="e">
        <f t="shared" si="14"/>
        <v>#DIV/0!</v>
      </c>
    </row>
    <row r="261" spans="1:13" x14ac:dyDescent="0.25">
      <c r="A261" s="83" t="s">
        <v>29</v>
      </c>
      <c r="B261" s="84"/>
      <c r="C261" s="84"/>
      <c r="D261" s="84"/>
      <c r="E261" s="84"/>
      <c r="F261" s="84"/>
      <c r="G261" s="84"/>
      <c r="H261" s="84"/>
      <c r="I261" s="84"/>
      <c r="J261" s="84"/>
      <c r="K261" s="85"/>
    </row>
    <row r="262" spans="1:13" ht="21.75" customHeight="1" x14ac:dyDescent="0.25">
      <c r="A262" s="83" t="s">
        <v>30</v>
      </c>
      <c r="B262" s="84"/>
      <c r="C262" s="84"/>
      <c r="D262" s="84"/>
      <c r="E262" s="84"/>
      <c r="F262" s="84"/>
      <c r="G262" s="84"/>
      <c r="H262" s="84"/>
      <c r="I262" s="84"/>
      <c r="J262" s="84"/>
      <c r="K262" s="85"/>
    </row>
    <row r="263" spans="1:13" ht="27" customHeight="1" x14ac:dyDescent="0.25">
      <c r="A263" s="263" t="s">
        <v>90</v>
      </c>
      <c r="B263" s="102" t="s">
        <v>179</v>
      </c>
      <c r="C263" s="102" t="s">
        <v>80</v>
      </c>
      <c r="D263" s="257" t="s">
        <v>88</v>
      </c>
      <c r="E263" s="257">
        <v>1</v>
      </c>
      <c r="F263" s="264">
        <v>1</v>
      </c>
      <c r="G263" s="71">
        <f>F263/E263*100</f>
        <v>100</v>
      </c>
      <c r="H263" s="19" t="s">
        <v>12</v>
      </c>
      <c r="I263" s="7">
        <v>15163.3</v>
      </c>
      <c r="J263" s="64">
        <f>I263</f>
        <v>15163.3</v>
      </c>
      <c r="K263" s="65">
        <f>J263/I263*100</f>
        <v>100</v>
      </c>
    </row>
    <row r="264" spans="1:13" ht="27" customHeight="1" x14ac:dyDescent="0.25">
      <c r="A264" s="263"/>
      <c r="B264" s="103"/>
      <c r="C264" s="103"/>
      <c r="D264" s="258"/>
      <c r="E264" s="258"/>
      <c r="F264" s="264"/>
      <c r="G264" s="72"/>
      <c r="H264" s="22" t="s">
        <v>13</v>
      </c>
      <c r="I264" s="7"/>
      <c r="J264" s="64">
        <v>0</v>
      </c>
      <c r="K264" s="65" t="e">
        <f t="shared" ref="K264:K267" si="15">J264/I264*100</f>
        <v>#DIV/0!</v>
      </c>
    </row>
    <row r="265" spans="1:13" ht="38.25" customHeight="1" x14ac:dyDescent="0.25">
      <c r="A265" s="263"/>
      <c r="B265" s="103"/>
      <c r="C265" s="103"/>
      <c r="D265" s="258"/>
      <c r="E265" s="258"/>
      <c r="F265" s="264"/>
      <c r="G265" s="72"/>
      <c r="H265" s="22" t="s">
        <v>14</v>
      </c>
      <c r="I265" s="7">
        <v>15011.67</v>
      </c>
      <c r="J265" s="64">
        <f>I265</f>
        <v>15011.67</v>
      </c>
      <c r="K265" s="65">
        <f t="shared" si="15"/>
        <v>100</v>
      </c>
    </row>
    <row r="266" spans="1:13" ht="27" customHeight="1" x14ac:dyDescent="0.25">
      <c r="A266" s="263"/>
      <c r="B266" s="103"/>
      <c r="C266" s="103"/>
      <c r="D266" s="258"/>
      <c r="E266" s="258"/>
      <c r="F266" s="264"/>
      <c r="G266" s="72"/>
      <c r="H266" s="22" t="s">
        <v>15</v>
      </c>
      <c r="I266" s="7">
        <v>151.63</v>
      </c>
      <c r="J266" s="64">
        <v>151.63</v>
      </c>
      <c r="K266" s="65">
        <f t="shared" si="15"/>
        <v>100</v>
      </c>
    </row>
    <row r="267" spans="1:13" ht="27" customHeight="1" x14ac:dyDescent="0.25">
      <c r="A267" s="263"/>
      <c r="B267" s="104"/>
      <c r="C267" s="104"/>
      <c r="D267" s="259"/>
      <c r="E267" s="259"/>
      <c r="F267" s="264"/>
      <c r="G267" s="73"/>
      <c r="H267" s="22" t="s">
        <v>16</v>
      </c>
      <c r="I267" s="7"/>
      <c r="J267" s="65"/>
      <c r="K267" s="65" t="e">
        <f t="shared" si="15"/>
        <v>#DIV/0!</v>
      </c>
      <c r="M267" s="6"/>
    </row>
    <row r="268" spans="1:13" ht="27" customHeight="1" x14ac:dyDescent="0.25">
      <c r="A268" s="99" t="s">
        <v>92</v>
      </c>
      <c r="B268" s="102" t="s">
        <v>130</v>
      </c>
      <c r="C268" s="102" t="s">
        <v>91</v>
      </c>
      <c r="D268" s="68" t="s">
        <v>88</v>
      </c>
      <c r="E268" s="68">
        <v>1</v>
      </c>
      <c r="F268" s="68"/>
      <c r="G268" s="71" t="s">
        <v>183</v>
      </c>
      <c r="H268" s="67" t="s">
        <v>12</v>
      </c>
      <c r="I268" s="7">
        <v>0</v>
      </c>
      <c r="J268" s="54">
        <v>0</v>
      </c>
      <c r="K268" s="64">
        <v>100</v>
      </c>
    </row>
    <row r="269" spans="1:13" ht="27" customHeight="1" x14ac:dyDescent="0.25">
      <c r="A269" s="100"/>
      <c r="B269" s="100"/>
      <c r="C269" s="103"/>
      <c r="D269" s="105"/>
      <c r="E269" s="105"/>
      <c r="F269" s="105"/>
      <c r="G269" s="75"/>
      <c r="H269" s="22" t="s">
        <v>13</v>
      </c>
      <c r="I269" s="7">
        <v>0</v>
      </c>
      <c r="J269" s="54">
        <v>0</v>
      </c>
      <c r="K269" s="64" t="e">
        <v>#DIV/0!</v>
      </c>
    </row>
    <row r="270" spans="1:13" ht="27" customHeight="1" x14ac:dyDescent="0.25">
      <c r="A270" s="100"/>
      <c r="B270" s="100"/>
      <c r="C270" s="103"/>
      <c r="D270" s="105"/>
      <c r="E270" s="105"/>
      <c r="F270" s="105"/>
      <c r="G270" s="75"/>
      <c r="H270" s="22" t="s">
        <v>14</v>
      </c>
      <c r="I270" s="7">
        <v>0</v>
      </c>
      <c r="J270" s="54">
        <v>0</v>
      </c>
      <c r="K270" s="64" t="e">
        <v>#DIV/0!</v>
      </c>
    </row>
    <row r="271" spans="1:13" ht="21.75" customHeight="1" x14ac:dyDescent="0.25">
      <c r="A271" s="100"/>
      <c r="B271" s="100"/>
      <c r="C271" s="103"/>
      <c r="D271" s="105"/>
      <c r="E271" s="105"/>
      <c r="F271" s="105"/>
      <c r="G271" s="75"/>
      <c r="H271" s="22" t="s">
        <v>15</v>
      </c>
      <c r="I271" s="7"/>
      <c r="J271" s="54">
        <v>0</v>
      </c>
      <c r="K271" s="64" t="e">
        <v>#DIV/0!</v>
      </c>
    </row>
    <row r="272" spans="1:13" ht="36" customHeight="1" x14ac:dyDescent="0.25">
      <c r="A272" s="101"/>
      <c r="B272" s="101"/>
      <c r="C272" s="104"/>
      <c r="D272" s="106"/>
      <c r="E272" s="106"/>
      <c r="F272" s="106"/>
      <c r="G272" s="76"/>
      <c r="H272" s="22" t="s">
        <v>16</v>
      </c>
      <c r="I272" s="7"/>
      <c r="J272" s="54"/>
      <c r="K272" s="64">
        <v>100</v>
      </c>
    </row>
    <row r="273" spans="1:11" ht="0.75" customHeight="1" x14ac:dyDescent="0.25">
      <c r="A273" s="107"/>
      <c r="B273" s="110"/>
      <c r="C273" s="110"/>
      <c r="D273" s="113"/>
      <c r="E273" s="113"/>
      <c r="F273" s="113"/>
      <c r="G273" s="116"/>
      <c r="H273" s="44"/>
      <c r="I273" s="16"/>
      <c r="J273" s="13"/>
      <c r="K273" s="43"/>
    </row>
    <row r="274" spans="1:11" hidden="1" x14ac:dyDescent="0.25">
      <c r="A274" s="108"/>
      <c r="B274" s="108"/>
      <c r="C274" s="111"/>
      <c r="D274" s="114"/>
      <c r="E274" s="114"/>
      <c r="F274" s="114"/>
      <c r="G274" s="117"/>
      <c r="H274" s="17"/>
      <c r="I274" s="16"/>
      <c r="J274" s="13"/>
      <c r="K274" s="43"/>
    </row>
    <row r="275" spans="1:11" hidden="1" x14ac:dyDescent="0.25">
      <c r="A275" s="108"/>
      <c r="B275" s="108"/>
      <c r="C275" s="111"/>
      <c r="D275" s="114"/>
      <c r="E275" s="114"/>
      <c r="F275" s="114"/>
      <c r="G275" s="117"/>
      <c r="H275" s="17"/>
      <c r="I275" s="16"/>
      <c r="J275" s="13"/>
      <c r="K275" s="43"/>
    </row>
    <row r="276" spans="1:11" hidden="1" x14ac:dyDescent="0.25">
      <c r="A276" s="108"/>
      <c r="B276" s="108"/>
      <c r="C276" s="111"/>
      <c r="D276" s="114"/>
      <c r="E276" s="114"/>
      <c r="F276" s="114"/>
      <c r="G276" s="117"/>
      <c r="H276" s="17"/>
      <c r="I276" s="16"/>
      <c r="J276" s="13"/>
      <c r="K276" s="43"/>
    </row>
    <row r="277" spans="1:11" hidden="1" x14ac:dyDescent="0.25">
      <c r="A277" s="109"/>
      <c r="B277" s="109"/>
      <c r="C277" s="112"/>
      <c r="D277" s="115"/>
      <c r="E277" s="115"/>
      <c r="F277" s="115"/>
      <c r="G277" s="118"/>
      <c r="H277" s="17"/>
      <c r="I277" s="16"/>
      <c r="J277" s="13"/>
      <c r="K277" s="43"/>
    </row>
    <row r="278" spans="1:11" x14ac:dyDescent="0.25">
      <c r="A278" s="80" t="s">
        <v>31</v>
      </c>
      <c r="B278" s="81"/>
      <c r="C278" s="81"/>
      <c r="D278" s="81"/>
      <c r="E278" s="81"/>
      <c r="F278" s="81"/>
      <c r="G278" s="81"/>
      <c r="H278" s="81"/>
      <c r="I278" s="81"/>
      <c r="J278" s="81"/>
      <c r="K278" s="82"/>
    </row>
    <row r="279" spans="1:11" ht="86.25" customHeight="1" x14ac:dyDescent="0.25">
      <c r="A279" s="77" t="s">
        <v>93</v>
      </c>
      <c r="B279" s="78"/>
      <c r="C279" s="78"/>
      <c r="D279" s="78"/>
      <c r="E279" s="78"/>
      <c r="F279" s="78"/>
      <c r="G279" s="78"/>
      <c r="H279" s="78"/>
      <c r="I279" s="78"/>
      <c r="J279" s="78"/>
      <c r="K279" s="79"/>
    </row>
    <row r="280" spans="1:11" ht="24.75" customHeight="1" x14ac:dyDescent="0.25">
      <c r="A280" s="77" t="s">
        <v>94</v>
      </c>
      <c r="B280" s="78"/>
      <c r="C280" s="78"/>
      <c r="D280" s="78"/>
      <c r="E280" s="78"/>
      <c r="F280" s="78"/>
      <c r="G280" s="78"/>
      <c r="H280" s="78"/>
      <c r="I280" s="78"/>
      <c r="J280" s="78"/>
      <c r="K280" s="79"/>
    </row>
    <row r="281" spans="1:11" ht="24.75" customHeight="1" x14ac:dyDescent="0.25">
      <c r="A281" s="153" t="s">
        <v>97</v>
      </c>
      <c r="B281" s="123" t="s">
        <v>95</v>
      </c>
      <c r="C281" s="123" t="s">
        <v>102</v>
      </c>
      <c r="D281" s="138" t="s">
        <v>96</v>
      </c>
      <c r="E281" s="154">
        <v>86</v>
      </c>
      <c r="F281" s="154">
        <v>92</v>
      </c>
      <c r="G281" s="141">
        <f>F281/E281*100</f>
        <v>106.9767441860465</v>
      </c>
      <c r="H281" s="23" t="s">
        <v>12</v>
      </c>
      <c r="I281" s="30"/>
      <c r="J281" s="30"/>
      <c r="K281" s="30"/>
    </row>
    <row r="282" spans="1:11" ht="24.75" customHeight="1" x14ac:dyDescent="0.25">
      <c r="A282" s="153"/>
      <c r="B282" s="124"/>
      <c r="C282" s="124"/>
      <c r="D282" s="139"/>
      <c r="E282" s="154"/>
      <c r="F282" s="154"/>
      <c r="G282" s="141"/>
      <c r="H282" s="26" t="s">
        <v>13</v>
      </c>
      <c r="I282" s="30"/>
      <c r="J282" s="30"/>
      <c r="K282" s="30"/>
    </row>
    <row r="283" spans="1:11" ht="24.75" customHeight="1" x14ac:dyDescent="0.25">
      <c r="A283" s="153"/>
      <c r="B283" s="124"/>
      <c r="C283" s="124"/>
      <c r="D283" s="139"/>
      <c r="E283" s="154"/>
      <c r="F283" s="154"/>
      <c r="G283" s="141"/>
      <c r="H283" s="26" t="s">
        <v>14</v>
      </c>
      <c r="I283" s="30"/>
      <c r="J283" s="30"/>
      <c r="K283" s="30"/>
    </row>
    <row r="284" spans="1:11" ht="24.75" customHeight="1" x14ac:dyDescent="0.25">
      <c r="A284" s="153"/>
      <c r="B284" s="124"/>
      <c r="C284" s="124"/>
      <c r="D284" s="139"/>
      <c r="E284" s="154"/>
      <c r="F284" s="154"/>
      <c r="G284" s="141"/>
      <c r="H284" s="26" t="s">
        <v>15</v>
      </c>
      <c r="I284" s="30"/>
      <c r="J284" s="30"/>
      <c r="K284" s="30"/>
    </row>
    <row r="285" spans="1:11" ht="24.75" customHeight="1" x14ac:dyDescent="0.25">
      <c r="A285" s="153"/>
      <c r="B285" s="137"/>
      <c r="C285" s="137"/>
      <c r="D285" s="140"/>
      <c r="E285" s="154"/>
      <c r="F285" s="154"/>
      <c r="G285" s="141"/>
      <c r="H285" s="26" t="s">
        <v>16</v>
      </c>
      <c r="I285" s="30"/>
      <c r="J285" s="30"/>
      <c r="K285" s="30"/>
    </row>
    <row r="286" spans="1:11" ht="24.75" customHeight="1" x14ac:dyDescent="0.25">
      <c r="A286" s="134" t="s">
        <v>98</v>
      </c>
      <c r="B286" s="123" t="s">
        <v>99</v>
      </c>
      <c r="C286" s="123" t="s">
        <v>102</v>
      </c>
      <c r="D286" s="138" t="s">
        <v>100</v>
      </c>
      <c r="E286" s="138">
        <v>7</v>
      </c>
      <c r="F286" s="123">
        <v>0</v>
      </c>
      <c r="G286" s="141">
        <v>100</v>
      </c>
      <c r="H286" s="23" t="s">
        <v>12</v>
      </c>
      <c r="I286" s="30"/>
      <c r="J286" s="30"/>
      <c r="K286" s="30"/>
    </row>
    <row r="287" spans="1:11" ht="24.75" customHeight="1" x14ac:dyDescent="0.25">
      <c r="A287" s="135"/>
      <c r="B287" s="124"/>
      <c r="C287" s="124"/>
      <c r="D287" s="139"/>
      <c r="E287" s="139"/>
      <c r="F287" s="124"/>
      <c r="G287" s="141"/>
      <c r="H287" s="26" t="s">
        <v>13</v>
      </c>
      <c r="I287" s="30"/>
      <c r="J287" s="30"/>
      <c r="K287" s="30"/>
    </row>
    <row r="288" spans="1:11" ht="24.75" customHeight="1" x14ac:dyDescent="0.25">
      <c r="A288" s="135"/>
      <c r="B288" s="124"/>
      <c r="C288" s="124"/>
      <c r="D288" s="139"/>
      <c r="E288" s="139"/>
      <c r="F288" s="124"/>
      <c r="G288" s="141"/>
      <c r="H288" s="26" t="s">
        <v>14</v>
      </c>
      <c r="I288" s="30"/>
      <c r="J288" s="30"/>
      <c r="K288" s="30"/>
    </row>
    <row r="289" spans="1:11" ht="72.75" customHeight="1" x14ac:dyDescent="0.25">
      <c r="A289" s="135"/>
      <c r="B289" s="124"/>
      <c r="C289" s="124"/>
      <c r="D289" s="139"/>
      <c r="E289" s="139"/>
      <c r="F289" s="124"/>
      <c r="G289" s="141"/>
      <c r="H289" s="26" t="s">
        <v>15</v>
      </c>
      <c r="I289" s="30"/>
      <c r="J289" s="30"/>
      <c r="K289" s="30"/>
    </row>
    <row r="290" spans="1:11" ht="33" customHeight="1" x14ac:dyDescent="0.25">
      <c r="A290" s="136"/>
      <c r="B290" s="137"/>
      <c r="C290" s="137"/>
      <c r="D290" s="140"/>
      <c r="E290" s="140"/>
      <c r="F290" s="137"/>
      <c r="G290" s="141"/>
      <c r="H290" s="26" t="s">
        <v>16</v>
      </c>
      <c r="I290" s="30"/>
      <c r="J290" s="30"/>
      <c r="K290" s="30"/>
    </row>
    <row r="291" spans="1:11" x14ac:dyDescent="0.25">
      <c r="A291" s="134" t="s">
        <v>101</v>
      </c>
      <c r="B291" s="123" t="s">
        <v>129</v>
      </c>
      <c r="C291" s="123" t="s">
        <v>102</v>
      </c>
      <c r="D291" s="138" t="s">
        <v>103</v>
      </c>
      <c r="E291" s="138">
        <v>91.5</v>
      </c>
      <c r="F291" s="123">
        <v>91.5</v>
      </c>
      <c r="G291" s="141">
        <f>F291/E291*100</f>
        <v>100</v>
      </c>
      <c r="H291" s="23" t="s">
        <v>12</v>
      </c>
      <c r="I291" s="27">
        <v>91.5</v>
      </c>
      <c r="J291" s="30">
        <v>91.5</v>
      </c>
      <c r="K291" s="30">
        <f>J291/I291*100</f>
        <v>100</v>
      </c>
    </row>
    <row r="292" spans="1:11" ht="23.25" x14ac:dyDescent="0.25">
      <c r="A292" s="135"/>
      <c r="B292" s="124"/>
      <c r="C292" s="124"/>
      <c r="D292" s="139"/>
      <c r="E292" s="139"/>
      <c r="F292" s="124"/>
      <c r="G292" s="141"/>
      <c r="H292" s="26" t="s">
        <v>13</v>
      </c>
      <c r="I292" s="27"/>
      <c r="J292" s="30"/>
      <c r="K292" s="30" t="e">
        <f t="shared" ref="K292:K294" si="16">J292/I292*100</f>
        <v>#DIV/0!</v>
      </c>
    </row>
    <row r="293" spans="1:11" ht="34.5" x14ac:dyDescent="0.25">
      <c r="A293" s="135"/>
      <c r="B293" s="124"/>
      <c r="C293" s="124"/>
      <c r="D293" s="139"/>
      <c r="E293" s="139"/>
      <c r="F293" s="124"/>
      <c r="G293" s="141"/>
      <c r="H293" s="26" t="s">
        <v>14</v>
      </c>
      <c r="I293" s="27"/>
      <c r="J293" s="30"/>
      <c r="K293" s="30" t="e">
        <f t="shared" si="16"/>
        <v>#DIV/0!</v>
      </c>
    </row>
    <row r="294" spans="1:11" ht="23.25" x14ac:dyDescent="0.25">
      <c r="A294" s="135"/>
      <c r="B294" s="124"/>
      <c r="C294" s="124"/>
      <c r="D294" s="139"/>
      <c r="E294" s="139"/>
      <c r="F294" s="124"/>
      <c r="G294" s="141"/>
      <c r="H294" s="26" t="s">
        <v>15</v>
      </c>
      <c r="I294" s="27">
        <v>91.5</v>
      </c>
      <c r="J294" s="30">
        <v>91.5</v>
      </c>
      <c r="K294" s="30">
        <f t="shared" si="16"/>
        <v>100</v>
      </c>
    </row>
    <row r="295" spans="1:11" ht="34.5" x14ac:dyDescent="0.25">
      <c r="A295" s="136"/>
      <c r="B295" s="137"/>
      <c r="C295" s="137"/>
      <c r="D295" s="140"/>
      <c r="E295" s="140"/>
      <c r="F295" s="137"/>
      <c r="G295" s="141"/>
      <c r="H295" s="26" t="s">
        <v>16</v>
      </c>
      <c r="I295" s="27"/>
      <c r="J295" s="30"/>
      <c r="K295" s="30"/>
    </row>
    <row r="296" spans="1:11" x14ac:dyDescent="0.25">
      <c r="A296" s="77" t="s">
        <v>104</v>
      </c>
      <c r="B296" s="78"/>
      <c r="C296" s="78"/>
      <c r="D296" s="78"/>
      <c r="E296" s="78"/>
      <c r="F296" s="78"/>
      <c r="G296" s="78"/>
      <c r="H296" s="78"/>
      <c r="I296" s="78"/>
      <c r="J296" s="78"/>
      <c r="K296" s="79"/>
    </row>
    <row r="297" spans="1:11" x14ac:dyDescent="0.25">
      <c r="A297" s="77" t="s">
        <v>105</v>
      </c>
      <c r="B297" s="78"/>
      <c r="C297" s="78"/>
      <c r="D297" s="78"/>
      <c r="E297" s="78"/>
      <c r="F297" s="78"/>
      <c r="G297" s="78"/>
      <c r="H297" s="78"/>
      <c r="I297" s="78"/>
      <c r="J297" s="78"/>
      <c r="K297" s="79"/>
    </row>
    <row r="298" spans="1:11" x14ac:dyDescent="0.25">
      <c r="A298" s="146" t="s">
        <v>106</v>
      </c>
      <c r="B298" s="147" t="s">
        <v>107</v>
      </c>
      <c r="C298" s="123" t="s">
        <v>108</v>
      </c>
      <c r="D298" s="150" t="s">
        <v>89</v>
      </c>
      <c r="E298" s="150">
        <v>1</v>
      </c>
      <c r="F298" s="145">
        <v>2</v>
      </c>
      <c r="G298" s="145">
        <f>F298/E298*100</f>
        <v>200</v>
      </c>
      <c r="H298" s="23" t="s">
        <v>12</v>
      </c>
      <c r="I298" s="27">
        <v>100</v>
      </c>
      <c r="J298" s="45">
        <v>110</v>
      </c>
      <c r="K298" s="28">
        <f>J298/I298*100</f>
        <v>110.00000000000001</v>
      </c>
    </row>
    <row r="299" spans="1:11" ht="23.25" x14ac:dyDescent="0.25">
      <c r="A299" s="146"/>
      <c r="B299" s="148"/>
      <c r="C299" s="124"/>
      <c r="D299" s="151"/>
      <c r="E299" s="151"/>
      <c r="F299" s="145"/>
      <c r="G299" s="145"/>
      <c r="H299" s="26" t="s">
        <v>13</v>
      </c>
      <c r="I299" s="27"/>
      <c r="J299" s="45"/>
      <c r="K299" s="28" t="e">
        <f t="shared" ref="K299:K311" si="17">J299/I299*100</f>
        <v>#DIV/0!</v>
      </c>
    </row>
    <row r="300" spans="1:11" ht="34.5" x14ac:dyDescent="0.25">
      <c r="A300" s="146"/>
      <c r="B300" s="148"/>
      <c r="C300" s="124"/>
      <c r="D300" s="151"/>
      <c r="E300" s="151"/>
      <c r="F300" s="145"/>
      <c r="G300" s="145"/>
      <c r="H300" s="26" t="s">
        <v>14</v>
      </c>
      <c r="I300" s="27"/>
      <c r="J300" s="45"/>
      <c r="K300" s="28" t="e">
        <f t="shared" si="17"/>
        <v>#DIV/0!</v>
      </c>
    </row>
    <row r="301" spans="1:11" ht="23.25" x14ac:dyDescent="0.25">
      <c r="A301" s="146"/>
      <c r="B301" s="148"/>
      <c r="C301" s="124"/>
      <c r="D301" s="151"/>
      <c r="E301" s="151"/>
      <c r="F301" s="145"/>
      <c r="G301" s="145"/>
      <c r="H301" s="26" t="s">
        <v>15</v>
      </c>
      <c r="I301" s="27">
        <v>100</v>
      </c>
      <c r="J301" s="45">
        <v>110</v>
      </c>
      <c r="K301" s="28">
        <f t="shared" si="17"/>
        <v>110.00000000000001</v>
      </c>
    </row>
    <row r="302" spans="1:11" ht="34.5" x14ac:dyDescent="0.25">
      <c r="A302" s="146"/>
      <c r="B302" s="149"/>
      <c r="C302" s="137"/>
      <c r="D302" s="152"/>
      <c r="E302" s="152"/>
      <c r="F302" s="145"/>
      <c r="G302" s="145"/>
      <c r="H302" s="26" t="s">
        <v>16</v>
      </c>
      <c r="I302" s="27"/>
      <c r="J302" s="28"/>
      <c r="K302" s="28" t="e">
        <f t="shared" si="17"/>
        <v>#DIV/0!</v>
      </c>
    </row>
    <row r="303" spans="1:11" x14ac:dyDescent="0.25">
      <c r="A303" s="142" t="s">
        <v>109</v>
      </c>
      <c r="B303" s="123" t="s">
        <v>110</v>
      </c>
      <c r="C303" s="123" t="s">
        <v>108</v>
      </c>
      <c r="D303" s="138" t="s">
        <v>89</v>
      </c>
      <c r="E303" s="138">
        <v>2</v>
      </c>
      <c r="F303" s="123">
        <v>1</v>
      </c>
      <c r="G303" s="145">
        <f>F303/E303*100</f>
        <v>50</v>
      </c>
      <c r="H303" s="23" t="s">
        <v>12</v>
      </c>
      <c r="I303" s="27">
        <v>180</v>
      </c>
      <c r="J303" s="45">
        <v>90</v>
      </c>
      <c r="K303" s="28">
        <f t="shared" si="17"/>
        <v>50</v>
      </c>
    </row>
    <row r="304" spans="1:11" ht="23.25" x14ac:dyDescent="0.25">
      <c r="A304" s="143"/>
      <c r="B304" s="124"/>
      <c r="C304" s="124"/>
      <c r="D304" s="139"/>
      <c r="E304" s="139"/>
      <c r="F304" s="124"/>
      <c r="G304" s="145"/>
      <c r="H304" s="26" t="s">
        <v>13</v>
      </c>
      <c r="I304" s="27"/>
      <c r="J304" s="45"/>
      <c r="K304" s="28" t="e">
        <f t="shared" si="17"/>
        <v>#DIV/0!</v>
      </c>
    </row>
    <row r="305" spans="1:11" ht="34.5" x14ac:dyDescent="0.25">
      <c r="A305" s="143"/>
      <c r="B305" s="124"/>
      <c r="C305" s="124"/>
      <c r="D305" s="139"/>
      <c r="E305" s="139"/>
      <c r="F305" s="124"/>
      <c r="G305" s="145"/>
      <c r="H305" s="26" t="s">
        <v>14</v>
      </c>
      <c r="I305" s="27"/>
      <c r="J305" s="45"/>
      <c r="K305" s="28" t="e">
        <f t="shared" si="17"/>
        <v>#DIV/0!</v>
      </c>
    </row>
    <row r="306" spans="1:11" ht="23.25" x14ac:dyDescent="0.25">
      <c r="A306" s="143"/>
      <c r="B306" s="124"/>
      <c r="C306" s="124"/>
      <c r="D306" s="139"/>
      <c r="E306" s="139"/>
      <c r="F306" s="124"/>
      <c r="G306" s="145"/>
      <c r="H306" s="26" t="s">
        <v>15</v>
      </c>
      <c r="I306" s="27">
        <v>180</v>
      </c>
      <c r="J306" s="45">
        <v>90</v>
      </c>
      <c r="K306" s="28">
        <f t="shared" si="17"/>
        <v>50</v>
      </c>
    </row>
    <row r="307" spans="1:11" ht="34.5" x14ac:dyDescent="0.25">
      <c r="A307" s="144"/>
      <c r="B307" s="137"/>
      <c r="C307" s="137"/>
      <c r="D307" s="140"/>
      <c r="E307" s="140"/>
      <c r="F307" s="137"/>
      <c r="G307" s="145"/>
      <c r="H307" s="26" t="s">
        <v>16</v>
      </c>
      <c r="I307" s="28"/>
      <c r="J307" s="45"/>
      <c r="K307" s="28" t="e">
        <f t="shared" si="17"/>
        <v>#DIV/0!</v>
      </c>
    </row>
    <row r="308" spans="1:11" x14ac:dyDescent="0.25">
      <c r="A308" s="142" t="s">
        <v>111</v>
      </c>
      <c r="B308" s="147" t="s">
        <v>112</v>
      </c>
      <c r="C308" s="123" t="s">
        <v>108</v>
      </c>
      <c r="D308" s="138" t="s">
        <v>89</v>
      </c>
      <c r="E308" s="138">
        <v>1</v>
      </c>
      <c r="F308" s="123">
        <v>2</v>
      </c>
      <c r="G308" s="145">
        <f>F308/E308*100</f>
        <v>200</v>
      </c>
      <c r="H308" s="23" t="s">
        <v>12</v>
      </c>
      <c r="I308" s="27">
        <v>300</v>
      </c>
      <c r="J308" s="46">
        <v>175</v>
      </c>
      <c r="K308" s="28">
        <f t="shared" si="17"/>
        <v>58.333333333333336</v>
      </c>
    </row>
    <row r="309" spans="1:11" ht="23.25" x14ac:dyDescent="0.25">
      <c r="A309" s="143"/>
      <c r="B309" s="135"/>
      <c r="C309" s="124"/>
      <c r="D309" s="143"/>
      <c r="E309" s="143"/>
      <c r="F309" s="143"/>
      <c r="G309" s="145"/>
      <c r="H309" s="26" t="s">
        <v>13</v>
      </c>
      <c r="I309" s="27"/>
      <c r="J309" s="47"/>
      <c r="K309" s="28" t="e">
        <f t="shared" si="17"/>
        <v>#DIV/0!</v>
      </c>
    </row>
    <row r="310" spans="1:11" ht="34.5" x14ac:dyDescent="0.25">
      <c r="A310" s="143"/>
      <c r="B310" s="135"/>
      <c r="C310" s="124"/>
      <c r="D310" s="143"/>
      <c r="E310" s="143"/>
      <c r="F310" s="143"/>
      <c r="G310" s="145"/>
      <c r="H310" s="26" t="s">
        <v>14</v>
      </c>
      <c r="I310" s="27"/>
      <c r="J310" s="47"/>
      <c r="K310" s="28" t="e">
        <f t="shared" si="17"/>
        <v>#DIV/0!</v>
      </c>
    </row>
    <row r="311" spans="1:11" ht="23.25" x14ac:dyDescent="0.25">
      <c r="A311" s="143"/>
      <c r="B311" s="135"/>
      <c r="C311" s="124"/>
      <c r="D311" s="143"/>
      <c r="E311" s="143"/>
      <c r="F311" s="143"/>
      <c r="G311" s="145"/>
      <c r="H311" s="26" t="s">
        <v>15</v>
      </c>
      <c r="I311" s="27">
        <v>300</v>
      </c>
      <c r="J311" s="46">
        <v>175</v>
      </c>
      <c r="K311" s="28">
        <f t="shared" si="17"/>
        <v>58.333333333333336</v>
      </c>
    </row>
    <row r="312" spans="1:11" ht="34.5" x14ac:dyDescent="0.25">
      <c r="A312" s="144"/>
      <c r="B312" s="136"/>
      <c r="C312" s="137"/>
      <c r="D312" s="144"/>
      <c r="E312" s="144"/>
      <c r="F312" s="144"/>
      <c r="G312" s="145"/>
      <c r="H312" s="26" t="s">
        <v>16</v>
      </c>
      <c r="I312" s="27"/>
      <c r="J312" s="27"/>
      <c r="K312" s="27"/>
    </row>
    <row r="313" spans="1:11" x14ac:dyDescent="0.25">
      <c r="A313" s="240" t="s">
        <v>17</v>
      </c>
      <c r="B313" s="240"/>
      <c r="C313" s="241" t="s">
        <v>131</v>
      </c>
      <c r="D313" s="242" t="s">
        <v>18</v>
      </c>
      <c r="E313" s="242"/>
      <c r="F313" s="243">
        <v>50.9</v>
      </c>
      <c r="G313" s="243"/>
      <c r="H313" s="244" t="s">
        <v>19</v>
      </c>
      <c r="I313" s="244"/>
      <c r="J313" s="244"/>
      <c r="K313" s="244"/>
    </row>
    <row r="314" spans="1:11" x14ac:dyDescent="0.25">
      <c r="A314" s="240"/>
      <c r="B314" s="240"/>
      <c r="C314" s="241"/>
      <c r="D314" s="242"/>
      <c r="E314" s="242"/>
      <c r="F314" s="243"/>
      <c r="G314" s="243"/>
      <c r="H314" s="15" t="s">
        <v>12</v>
      </c>
      <c r="I314" s="13">
        <f>I11+I16+I48+I55+I60+I67+I85+I90+I98+I103+I115+I120+I125+I131+I138+I143+I155+I202+I207+I212+I217+I222+I227+I234+I239+I244+I251+I256+I263+I268+I281+I286+I291+I298+I303+I308</f>
        <v>894238.30000000016</v>
      </c>
      <c r="J314" s="13">
        <f>J11+J16+J48+J55+J60+J67+J85+J90+J98+J103+J115+J120+J125+J131+J138+J143+J155+J202+J207+J212+J217+J222+J227+J234+J239+J244+J251+J256+J263+J268+J281+J286+J291+J298+J303+J308</f>
        <v>529096.30000000005</v>
      </c>
      <c r="K314" s="14">
        <f>J314/I314*100</f>
        <v>59.167260002171673</v>
      </c>
    </row>
    <row r="315" spans="1:11" ht="23.25" x14ac:dyDescent="0.25">
      <c r="A315" s="240"/>
      <c r="B315" s="240"/>
      <c r="C315" s="241"/>
      <c r="D315" s="242"/>
      <c r="E315" s="242"/>
      <c r="F315" s="243"/>
      <c r="G315" s="243"/>
      <c r="H315" s="17" t="s">
        <v>13</v>
      </c>
      <c r="I315" s="13">
        <f>I12+I17+I49+I56+I61+I68+I86+I91+I99+I104+I116+I121+I126+I132+I139+I144+I156+I203+I208+I213+I218+I223+I228+I235+I240+I245+I252+I257+I264+I269+I282+I287+I292+I299+I304+I309</f>
        <v>22114.6</v>
      </c>
      <c r="J315" s="13">
        <f>J12+J17+J49+J56+J61+J68+J86+J91+J99+J104+J116+J121+J126+J132+J139+J144+J156+J203+J208+J213+J218+J223+J228+J235+J240+J245+J252+J257+J264+J269+J282+J287+J292+J299+J304+J309</f>
        <v>22114.6</v>
      </c>
      <c r="K315" s="14">
        <f t="shared" ref="K315:K318" si="18">J315/I315*100</f>
        <v>100</v>
      </c>
    </row>
    <row r="316" spans="1:11" ht="34.5" x14ac:dyDescent="0.25">
      <c r="A316" s="240"/>
      <c r="B316" s="240"/>
      <c r="C316" s="241"/>
      <c r="D316" s="242"/>
      <c r="E316" s="242"/>
      <c r="F316" s="243"/>
      <c r="G316" s="243"/>
      <c r="H316" s="17" t="s">
        <v>14</v>
      </c>
      <c r="I316" s="13">
        <f>I13+I18+I50+I57+I62+I69+I87+I92+I100+I105+I117+I122+I127+I133+I140+I145+I157+I204+I209+I214+I219+I224+I229+I236+I241+I246+I253+I258+I265+I270+I283+I288+I293+I300+I305+I310</f>
        <v>265426.27</v>
      </c>
      <c r="J316" s="13">
        <f>J13+J18+J50+J57+J62+J69+J87+J92+J100+J105+J117+J122+J127+J133+J140+J145+J157+J204+J209+J214+J219+J224+J229+J236+J241+J246+J253+J258+J265+J270+J283+J288+J293+J300+J305+J310</f>
        <v>265504.77</v>
      </c>
      <c r="K316" s="14">
        <f t="shared" si="18"/>
        <v>100.02957506805939</v>
      </c>
    </row>
    <row r="317" spans="1:11" ht="23.25" x14ac:dyDescent="0.25">
      <c r="A317" s="240"/>
      <c r="B317" s="240"/>
      <c r="C317" s="241"/>
      <c r="D317" s="242"/>
      <c r="E317" s="242"/>
      <c r="F317" s="243"/>
      <c r="G317" s="243"/>
      <c r="H317" s="17" t="s">
        <v>15</v>
      </c>
      <c r="I317" s="13">
        <f>I14+I19+I51+I58+I63+I70+I88+I93+I101+I106+I118+I123+I128+I134+I141+I146+I158+I205+I210+I215+I220+I225+I230+I237+I242+I247+I254+I259+I266+I271+I284+I289+I294+I301+I306+I311</f>
        <v>3682.83</v>
      </c>
      <c r="J317" s="13">
        <f>J14+J19+J51+J58+J63+J70+J88+J93+J101+J106+J118+J123+J128+J134+J141+J146+J158+J205+J210+J215+J220+J225+J230+J237+J242+J247+J254+J259+J266+J271+J284+J289+J294+J301+J306+J311</f>
        <v>3373.33</v>
      </c>
      <c r="K317" s="14">
        <f t="shared" si="18"/>
        <v>91.596136666639509</v>
      </c>
    </row>
    <row r="318" spans="1:11" ht="34.5" x14ac:dyDescent="0.25">
      <c r="A318" s="240"/>
      <c r="B318" s="240"/>
      <c r="C318" s="241"/>
      <c r="D318" s="242"/>
      <c r="E318" s="242"/>
      <c r="F318" s="243"/>
      <c r="G318" s="243"/>
      <c r="H318" s="17" t="s">
        <v>16</v>
      </c>
      <c r="I318" s="13">
        <f>I15+I20+I52+I59+I64+I71+I89+I94+I102+I107+I119+I124+I129+I135+I142+I147+I159+I206+I211+I216+I221+I226+I231+I238+I243+I248+I255+I260+I267+I272+I285+I290+I295+I302+I307+I312</f>
        <v>603014.6</v>
      </c>
      <c r="J318" s="13">
        <f>J15+J20+J52+J59+J64+J71+J89+J94+J102+J107+J119+J124+J129+J135+J142+J147+J159+J206+J211+J216+J221+J226+J231+J238+J243+J248+J255+J260+J267+J272+J285+J290+J295+J302+J307+J312</f>
        <v>238103.6</v>
      </c>
      <c r="K318" s="14">
        <f t="shared" si="18"/>
        <v>39.485544794437814</v>
      </c>
    </row>
  </sheetData>
  <mergeCells count="402">
    <mergeCell ref="B244:B248"/>
    <mergeCell ref="B239:B243"/>
    <mergeCell ref="B234:B238"/>
    <mergeCell ref="A125:A129"/>
    <mergeCell ref="B125:B129"/>
    <mergeCell ref="C125:C129"/>
    <mergeCell ref="D125:D129"/>
    <mergeCell ref="E125:E129"/>
    <mergeCell ref="F125:F129"/>
    <mergeCell ref="G125:G129"/>
    <mergeCell ref="F190:F194"/>
    <mergeCell ref="G190:G194"/>
    <mergeCell ref="A175:A179"/>
    <mergeCell ref="B175:B179"/>
    <mergeCell ref="C175:C179"/>
    <mergeCell ref="D175:D179"/>
    <mergeCell ref="E175:E179"/>
    <mergeCell ref="F175:F179"/>
    <mergeCell ref="G175:G179"/>
    <mergeCell ref="A180:A184"/>
    <mergeCell ref="F180:F184"/>
    <mergeCell ref="G180:G184"/>
    <mergeCell ref="D185:D189"/>
    <mergeCell ref="E185:E189"/>
    <mergeCell ref="F185:F189"/>
    <mergeCell ref="G185:G189"/>
    <mergeCell ref="C185:C189"/>
    <mergeCell ref="E190:E194"/>
    <mergeCell ref="A165:A169"/>
    <mergeCell ref="B165:B169"/>
    <mergeCell ref="C165:C169"/>
    <mergeCell ref="D165:D169"/>
    <mergeCell ref="E165:E169"/>
    <mergeCell ref="B180:B184"/>
    <mergeCell ref="C180:C184"/>
    <mergeCell ref="D180:D184"/>
    <mergeCell ref="E180:E184"/>
    <mergeCell ref="A185:A189"/>
    <mergeCell ref="B185:B189"/>
    <mergeCell ref="A170:A174"/>
    <mergeCell ref="B170:B174"/>
    <mergeCell ref="A138:A142"/>
    <mergeCell ref="B138:B142"/>
    <mergeCell ref="C138:C142"/>
    <mergeCell ref="D138:D142"/>
    <mergeCell ref="A190:A194"/>
    <mergeCell ref="B190:B194"/>
    <mergeCell ref="C190:C194"/>
    <mergeCell ref="D190:D194"/>
    <mergeCell ref="A160:A164"/>
    <mergeCell ref="B160:B164"/>
    <mergeCell ref="C160:C164"/>
    <mergeCell ref="D160:D164"/>
    <mergeCell ref="E160:E164"/>
    <mergeCell ref="F160:F164"/>
    <mergeCell ref="G160:G164"/>
    <mergeCell ref="F165:F169"/>
    <mergeCell ref="G165:G169"/>
    <mergeCell ref="A263:A267"/>
    <mergeCell ref="B263:B267"/>
    <mergeCell ref="C263:C267"/>
    <mergeCell ref="D263:D267"/>
    <mergeCell ref="E263:E267"/>
    <mergeCell ref="F263:F267"/>
    <mergeCell ref="G263:G267"/>
    <mergeCell ref="A261:K261"/>
    <mergeCell ref="A262:K262"/>
    <mergeCell ref="A251:A255"/>
    <mergeCell ref="A256:A260"/>
    <mergeCell ref="B256:B260"/>
    <mergeCell ref="C256:C260"/>
    <mergeCell ref="D256:D260"/>
    <mergeCell ref="E256:E260"/>
    <mergeCell ref="F256:F260"/>
    <mergeCell ref="G256:G260"/>
    <mergeCell ref="C217:C221"/>
    <mergeCell ref="D217:D221"/>
    <mergeCell ref="E217:E221"/>
    <mergeCell ref="F217:F221"/>
    <mergeCell ref="G217:G221"/>
    <mergeCell ref="A212:A216"/>
    <mergeCell ref="B212:B216"/>
    <mergeCell ref="C212:C216"/>
    <mergeCell ref="A222:A226"/>
    <mergeCell ref="B222:B226"/>
    <mergeCell ref="C222:C226"/>
    <mergeCell ref="H313:K313"/>
    <mergeCell ref="A200:K200"/>
    <mergeCell ref="A201:K201"/>
    <mergeCell ref="A67:A71"/>
    <mergeCell ref="B67:B71"/>
    <mergeCell ref="C67:C71"/>
    <mergeCell ref="D67:D71"/>
    <mergeCell ref="E67:E71"/>
    <mergeCell ref="F67:F71"/>
    <mergeCell ref="G67:G71"/>
    <mergeCell ref="A153:K153"/>
    <mergeCell ref="A154:K154"/>
    <mergeCell ref="A155:A159"/>
    <mergeCell ref="B155:B159"/>
    <mergeCell ref="C155:C159"/>
    <mergeCell ref="D155:D159"/>
    <mergeCell ref="E155:E159"/>
    <mergeCell ref="F155:F159"/>
    <mergeCell ref="G155:G159"/>
    <mergeCell ref="A136:K136"/>
    <mergeCell ref="A137:K137"/>
    <mergeCell ref="A143:A147"/>
    <mergeCell ref="B143:B147"/>
    <mergeCell ref="C143:C147"/>
    <mergeCell ref="E120:E124"/>
    <mergeCell ref="F120:F124"/>
    <mergeCell ref="G120:G124"/>
    <mergeCell ref="A313:B318"/>
    <mergeCell ref="C313:C318"/>
    <mergeCell ref="D313:E318"/>
    <mergeCell ref="F313:G318"/>
    <mergeCell ref="A308:A312"/>
    <mergeCell ref="B308:B312"/>
    <mergeCell ref="C308:C312"/>
    <mergeCell ref="D308:D312"/>
    <mergeCell ref="E308:E312"/>
    <mergeCell ref="F308:F312"/>
    <mergeCell ref="G308:G312"/>
    <mergeCell ref="A202:A206"/>
    <mergeCell ref="B202:B206"/>
    <mergeCell ref="C202:C206"/>
    <mergeCell ref="D202:D206"/>
    <mergeCell ref="E202:E206"/>
    <mergeCell ref="F202:F206"/>
    <mergeCell ref="G202:G206"/>
    <mergeCell ref="A207:A211"/>
    <mergeCell ref="B207:B211"/>
    <mergeCell ref="C207:C211"/>
    <mergeCell ref="E90:E94"/>
    <mergeCell ref="F90:F94"/>
    <mergeCell ref="G90:G94"/>
    <mergeCell ref="E143:E147"/>
    <mergeCell ref="F143:F147"/>
    <mergeCell ref="G143:G147"/>
    <mergeCell ref="A113:K113"/>
    <mergeCell ref="A114:K114"/>
    <mergeCell ref="A115:A119"/>
    <mergeCell ref="B115:B119"/>
    <mergeCell ref="C115:C119"/>
    <mergeCell ref="D115:D119"/>
    <mergeCell ref="E115:E119"/>
    <mergeCell ref="F115:F119"/>
    <mergeCell ref="G115:G119"/>
    <mergeCell ref="A130:K130"/>
    <mergeCell ref="A131:A135"/>
    <mergeCell ref="B131:B135"/>
    <mergeCell ref="C131:C135"/>
    <mergeCell ref="D131:D135"/>
    <mergeCell ref="A120:A124"/>
    <mergeCell ref="B120:B124"/>
    <mergeCell ref="C120:C124"/>
    <mergeCell ref="D120:D124"/>
    <mergeCell ref="A16:A20"/>
    <mergeCell ref="B16:B20"/>
    <mergeCell ref="C16:C20"/>
    <mergeCell ref="D16:D20"/>
    <mergeCell ref="E16:E20"/>
    <mergeCell ref="F16:F20"/>
    <mergeCell ref="G16:G20"/>
    <mergeCell ref="A21:A25"/>
    <mergeCell ref="B21:B25"/>
    <mergeCell ref="C21:C25"/>
    <mergeCell ref="D21:D25"/>
    <mergeCell ref="E21:E25"/>
    <mergeCell ref="F21:F25"/>
    <mergeCell ref="G21:G25"/>
    <mergeCell ref="A8:K8"/>
    <mergeCell ref="A9:K9"/>
    <mergeCell ref="A10:K10"/>
    <mergeCell ref="A11:A15"/>
    <mergeCell ref="B11:B15"/>
    <mergeCell ref="C11:C15"/>
    <mergeCell ref="D11:D15"/>
    <mergeCell ref="E11:E15"/>
    <mergeCell ref="F11:F15"/>
    <mergeCell ref="G11:G15"/>
    <mergeCell ref="G1:K1"/>
    <mergeCell ref="A3:K3"/>
    <mergeCell ref="A5:A7"/>
    <mergeCell ref="B5:B7"/>
    <mergeCell ref="C5:C7"/>
    <mergeCell ref="D5:F5"/>
    <mergeCell ref="G5:G7"/>
    <mergeCell ref="H5:K5"/>
    <mergeCell ref="D6:D7"/>
    <mergeCell ref="E6:F6"/>
    <mergeCell ref="H6:H7"/>
    <mergeCell ref="I6:I7"/>
    <mergeCell ref="J6:J7"/>
    <mergeCell ref="K6:K7"/>
    <mergeCell ref="G26:G30"/>
    <mergeCell ref="A31:A35"/>
    <mergeCell ref="B31:B35"/>
    <mergeCell ref="C31:C35"/>
    <mergeCell ref="D31:D35"/>
    <mergeCell ref="E31:E35"/>
    <mergeCell ref="F31:F35"/>
    <mergeCell ref="G31:G35"/>
    <mergeCell ref="A36:A40"/>
    <mergeCell ref="B36:B40"/>
    <mergeCell ref="C36:C40"/>
    <mergeCell ref="D36:D40"/>
    <mergeCell ref="E36:E40"/>
    <mergeCell ref="F36:F40"/>
    <mergeCell ref="G36:G40"/>
    <mergeCell ref="A26:A30"/>
    <mergeCell ref="B26:B30"/>
    <mergeCell ref="C26:C30"/>
    <mergeCell ref="D26:D30"/>
    <mergeCell ref="E26:E30"/>
    <mergeCell ref="F26:F30"/>
    <mergeCell ref="A41:A45"/>
    <mergeCell ref="B41:B45"/>
    <mergeCell ref="C41:C45"/>
    <mergeCell ref="D41:D45"/>
    <mergeCell ref="E41:E45"/>
    <mergeCell ref="F41:F45"/>
    <mergeCell ref="G41:G45"/>
    <mergeCell ref="A48:A52"/>
    <mergeCell ref="B48:B52"/>
    <mergeCell ref="C48:C52"/>
    <mergeCell ref="D48:D52"/>
    <mergeCell ref="E48:E52"/>
    <mergeCell ref="F48:F52"/>
    <mergeCell ref="G48:G52"/>
    <mergeCell ref="A46:K46"/>
    <mergeCell ref="A47:K47"/>
    <mergeCell ref="F60:F64"/>
    <mergeCell ref="G60:G64"/>
    <mergeCell ref="A53:K53"/>
    <mergeCell ref="A54:K54"/>
    <mergeCell ref="A55:A59"/>
    <mergeCell ref="B55:B59"/>
    <mergeCell ref="C55:C59"/>
    <mergeCell ref="D55:D59"/>
    <mergeCell ref="E55:E59"/>
    <mergeCell ref="F55:F59"/>
    <mergeCell ref="G55:G59"/>
    <mergeCell ref="A148:A152"/>
    <mergeCell ref="B148:B152"/>
    <mergeCell ref="C148:C152"/>
    <mergeCell ref="D148:D152"/>
    <mergeCell ref="E148:E152"/>
    <mergeCell ref="A60:A64"/>
    <mergeCell ref="B60:B64"/>
    <mergeCell ref="C60:C64"/>
    <mergeCell ref="D60:D64"/>
    <mergeCell ref="E60:E64"/>
    <mergeCell ref="A65:K65"/>
    <mergeCell ref="A66:K66"/>
    <mergeCell ref="A84:K84"/>
    <mergeCell ref="A85:A89"/>
    <mergeCell ref="B85:B89"/>
    <mergeCell ref="C85:C89"/>
    <mergeCell ref="D85:D89"/>
    <mergeCell ref="E85:E89"/>
    <mergeCell ref="F85:F89"/>
    <mergeCell ref="G85:G89"/>
    <mergeCell ref="A90:A94"/>
    <mergeCell ref="B90:B94"/>
    <mergeCell ref="C90:C94"/>
    <mergeCell ref="D90:D94"/>
    <mergeCell ref="D143:D147"/>
    <mergeCell ref="E131:E135"/>
    <mergeCell ref="F131:F135"/>
    <mergeCell ref="E138:E142"/>
    <mergeCell ref="F138:F142"/>
    <mergeCell ref="G138:G142"/>
    <mergeCell ref="C170:C174"/>
    <mergeCell ref="D170:D174"/>
    <mergeCell ref="E170:E174"/>
    <mergeCell ref="F170:F174"/>
    <mergeCell ref="G170:G174"/>
    <mergeCell ref="G131:G135"/>
    <mergeCell ref="F148:F152"/>
    <mergeCell ref="G148:G152"/>
    <mergeCell ref="C251:C255"/>
    <mergeCell ref="D251:D255"/>
    <mergeCell ref="E251:E255"/>
    <mergeCell ref="F251:F255"/>
    <mergeCell ref="G251:G255"/>
    <mergeCell ref="A250:K250"/>
    <mergeCell ref="A249:K249"/>
    <mergeCell ref="A195:A199"/>
    <mergeCell ref="B195:B199"/>
    <mergeCell ref="C195:C199"/>
    <mergeCell ref="D195:D199"/>
    <mergeCell ref="E195:E199"/>
    <mergeCell ref="F195:F199"/>
    <mergeCell ref="G195:G199"/>
    <mergeCell ref="D207:D211"/>
    <mergeCell ref="E207:E211"/>
    <mergeCell ref="F207:F211"/>
    <mergeCell ref="G207:G211"/>
    <mergeCell ref="D212:D216"/>
    <mergeCell ref="E212:E216"/>
    <mergeCell ref="F212:F216"/>
    <mergeCell ref="G212:G216"/>
    <mergeCell ref="A217:A221"/>
    <mergeCell ref="B217:B221"/>
    <mergeCell ref="A286:A290"/>
    <mergeCell ref="B286:B290"/>
    <mergeCell ref="C286:C290"/>
    <mergeCell ref="D286:D290"/>
    <mergeCell ref="E286:E290"/>
    <mergeCell ref="F286:F290"/>
    <mergeCell ref="G286:G290"/>
    <mergeCell ref="A281:A285"/>
    <mergeCell ref="B281:B285"/>
    <mergeCell ref="C281:C285"/>
    <mergeCell ref="D281:D285"/>
    <mergeCell ref="E281:E285"/>
    <mergeCell ref="F281:F285"/>
    <mergeCell ref="G281:G285"/>
    <mergeCell ref="A291:A295"/>
    <mergeCell ref="B291:B295"/>
    <mergeCell ref="C291:C295"/>
    <mergeCell ref="D291:D295"/>
    <mergeCell ref="E291:E295"/>
    <mergeCell ref="F291:F295"/>
    <mergeCell ref="G291:G295"/>
    <mergeCell ref="A303:A307"/>
    <mergeCell ref="B303:B307"/>
    <mergeCell ref="C303:C307"/>
    <mergeCell ref="D303:D307"/>
    <mergeCell ref="E303:E307"/>
    <mergeCell ref="F303:F307"/>
    <mergeCell ref="G303:G307"/>
    <mergeCell ref="A296:K296"/>
    <mergeCell ref="A297:K297"/>
    <mergeCell ref="A298:A302"/>
    <mergeCell ref="B298:B302"/>
    <mergeCell ref="C298:C302"/>
    <mergeCell ref="D298:D302"/>
    <mergeCell ref="E298:E302"/>
    <mergeCell ref="F298:F302"/>
    <mergeCell ref="G298:G302"/>
    <mergeCell ref="A95:A102"/>
    <mergeCell ref="B95:B102"/>
    <mergeCell ref="C95:C102"/>
    <mergeCell ref="D95:G102"/>
    <mergeCell ref="A103:A107"/>
    <mergeCell ref="B103:B107"/>
    <mergeCell ref="C103:C107"/>
    <mergeCell ref="D103:G107"/>
    <mergeCell ref="A72:A76"/>
    <mergeCell ref="B72:B76"/>
    <mergeCell ref="C72:C76"/>
    <mergeCell ref="D72:D76"/>
    <mergeCell ref="E72:E76"/>
    <mergeCell ref="F72:F76"/>
    <mergeCell ref="G72:G76"/>
    <mergeCell ref="A77:A81"/>
    <mergeCell ref="B77:B81"/>
    <mergeCell ref="C77:C81"/>
    <mergeCell ref="D77:D81"/>
    <mergeCell ref="E77:E81"/>
    <mergeCell ref="F77:F81"/>
    <mergeCell ref="G77:G81"/>
    <mergeCell ref="A82:K82"/>
    <mergeCell ref="A83:K83"/>
    <mergeCell ref="A280:K280"/>
    <mergeCell ref="A279:K279"/>
    <mergeCell ref="A278:K278"/>
    <mergeCell ref="A233:K233"/>
    <mergeCell ref="A232:K232"/>
    <mergeCell ref="A108:A112"/>
    <mergeCell ref="B108:B112"/>
    <mergeCell ref="C108:C112"/>
    <mergeCell ref="D108:G112"/>
    <mergeCell ref="A268:A272"/>
    <mergeCell ref="B268:B272"/>
    <mergeCell ref="C268:C272"/>
    <mergeCell ref="D268:D272"/>
    <mergeCell ref="E268:E272"/>
    <mergeCell ref="F268:F272"/>
    <mergeCell ref="G268:G272"/>
    <mergeCell ref="A273:A277"/>
    <mergeCell ref="B273:B277"/>
    <mergeCell ref="C273:C277"/>
    <mergeCell ref="D273:D277"/>
    <mergeCell ref="E273:E277"/>
    <mergeCell ref="F273:F277"/>
    <mergeCell ref="G273:G277"/>
    <mergeCell ref="B251:B255"/>
    <mergeCell ref="D222:D226"/>
    <mergeCell ref="E222:E226"/>
    <mergeCell ref="F222:F226"/>
    <mergeCell ref="G222:G226"/>
    <mergeCell ref="A227:A231"/>
    <mergeCell ref="B227:B231"/>
    <mergeCell ref="C227:C231"/>
    <mergeCell ref="D227:D231"/>
    <mergeCell ref="E227:E231"/>
    <mergeCell ref="F227:F231"/>
    <mergeCell ref="G227:G231"/>
  </mergeCells>
  <pageMargins left="0.31527777777777799" right="0.31527777777777799" top="0.35416666666666702" bottom="0.35416666666666702" header="0.51180555555555496" footer="0.51180555555555496"/>
  <pageSetup paperSize="9" firstPageNumber="0" orientation="landscape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025" width="8.710937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</dc:creator>
  <cp:lastModifiedBy>User</cp:lastModifiedBy>
  <cp:revision>0</cp:revision>
  <cp:lastPrinted>2023-06-14T08:50:26Z</cp:lastPrinted>
  <dcterms:created xsi:type="dcterms:W3CDTF">2006-09-16T00:00:00Z</dcterms:created>
  <dcterms:modified xsi:type="dcterms:W3CDTF">2023-06-14T08:50:37Z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